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420" windowHeight="10800" activeTab="0"/>
  </bookViews>
  <sheets>
    <sheet name="综合类" sheetId="1" r:id="rId1"/>
    <sheet name="教育类" sheetId="2" r:id="rId2"/>
  </sheets>
  <externalReferences>
    <externalReference r:id="rId5"/>
  </externalReferences>
  <definedNames>
    <definedName name="_2006年教职工花名册">'[1]在职'!#REF!</definedName>
    <definedName name="_xlnm.Print_Titles" localSheetId="1">'教育类'!$1:$3</definedName>
    <definedName name="_xlnm.Print_Titles" localSheetId="0">'综合类'!$1:$1</definedName>
  </definedNames>
  <calcPr fullCalcOnLoad="1"/>
</workbook>
</file>

<file path=xl/sharedStrings.xml><?xml version="1.0" encoding="utf-8"?>
<sst xmlns="http://schemas.openxmlformats.org/spreadsheetml/2006/main" count="656" uniqueCount="334">
  <si>
    <t>招聘单位</t>
  </si>
  <si>
    <t>专业</t>
  </si>
  <si>
    <t>姓名</t>
  </si>
  <si>
    <t>性别</t>
  </si>
  <si>
    <t>身份证号</t>
  </si>
  <si>
    <t>学历</t>
  </si>
  <si>
    <t>笔试成绩</t>
  </si>
  <si>
    <t>加分</t>
  </si>
  <si>
    <t>笔试总成绩</t>
  </si>
  <si>
    <t>面试成绩</t>
  </si>
  <si>
    <t>总成绩</t>
  </si>
  <si>
    <t>备注</t>
  </si>
  <si>
    <t>赤壁市统计局</t>
  </si>
  <si>
    <t>赤壁市城市社会经济调查队</t>
  </si>
  <si>
    <t>经济类、统计类</t>
  </si>
  <si>
    <t>冯宇</t>
  </si>
  <si>
    <t>男</t>
  </si>
  <si>
    <t>421281198906280032</t>
  </si>
  <si>
    <t>本科</t>
  </si>
  <si>
    <t>但敏</t>
  </si>
  <si>
    <t>女</t>
  </si>
  <si>
    <t>422302198609075746</t>
  </si>
  <si>
    <t>田凤霞</t>
  </si>
  <si>
    <t>420529198503241223</t>
  </si>
  <si>
    <t>硕士</t>
  </si>
  <si>
    <t>朱艳</t>
  </si>
  <si>
    <t>422325198704210525</t>
  </si>
  <si>
    <t>360481198610142232</t>
  </si>
  <si>
    <t>420606198608056527</t>
  </si>
  <si>
    <t>赤壁市农业局</t>
  </si>
  <si>
    <t>赤壁市植保站</t>
  </si>
  <si>
    <t>植保</t>
  </si>
  <si>
    <t>230125198711163124</t>
  </si>
  <si>
    <t>刘芬</t>
  </si>
  <si>
    <t>429004198740282221</t>
  </si>
  <si>
    <t>叶滔</t>
  </si>
  <si>
    <t>422325198309303254</t>
  </si>
  <si>
    <t>蔬菜</t>
  </si>
  <si>
    <t>23012519840405602X</t>
  </si>
  <si>
    <t>2008三支一扶</t>
  </si>
  <si>
    <t>谭刚</t>
  </si>
  <si>
    <t>420527198809162613</t>
  </si>
  <si>
    <t>李凤</t>
  </si>
  <si>
    <t>511304198311031621</t>
  </si>
  <si>
    <t>赤壁市招投标局</t>
  </si>
  <si>
    <t>赤壁市招投标监督管理局</t>
  </si>
  <si>
    <t>工程造价</t>
  </si>
  <si>
    <t>422302198510050012</t>
  </si>
  <si>
    <t>421202198908100028</t>
  </si>
  <si>
    <t>421221198810101857</t>
  </si>
  <si>
    <t>交易中心</t>
  </si>
  <si>
    <t>工程管理及相关专业、自动化及相关专业</t>
  </si>
  <si>
    <t>42120219881201001X</t>
  </si>
  <si>
    <t>黄山</t>
  </si>
  <si>
    <t>421281198510126573</t>
  </si>
  <si>
    <t>421281198801100322</t>
  </si>
  <si>
    <t>422303198212123519</t>
  </si>
  <si>
    <t>420583198807010019</t>
  </si>
  <si>
    <t>421281199005054139</t>
  </si>
  <si>
    <t>赤壁市审计局</t>
  </si>
  <si>
    <t>赤壁市经济责任审计局</t>
  </si>
  <si>
    <t>审计</t>
  </si>
  <si>
    <t>421202199002015323</t>
  </si>
  <si>
    <t>金静</t>
  </si>
  <si>
    <t>420822198510094008</t>
  </si>
  <si>
    <t>赤壁市人力资源和社会保障局</t>
  </si>
  <si>
    <t>赤壁市社会保险稽核结算中心</t>
  </si>
  <si>
    <t>财会、统计</t>
  </si>
  <si>
    <t>421281198801185717</t>
  </si>
  <si>
    <t>李小春</t>
  </si>
  <si>
    <t>420124198112283166</t>
  </si>
  <si>
    <t>赤壁市新型农村养老保险管理局</t>
  </si>
  <si>
    <t>审计、统计、财会</t>
  </si>
  <si>
    <t>362329199007080044</t>
  </si>
  <si>
    <t>易慧</t>
  </si>
  <si>
    <t>422302198601170044</t>
  </si>
  <si>
    <t>余小露</t>
  </si>
  <si>
    <t>420804198803090884</t>
  </si>
  <si>
    <t>黄华</t>
  </si>
  <si>
    <t>612325198610191648</t>
  </si>
  <si>
    <t>赤壁市乡镇人力资源和社会保障服务中心</t>
  </si>
  <si>
    <t>人力资源和社会保障、财会、法律、统计、计算机</t>
  </si>
  <si>
    <t>422322198207060053</t>
  </si>
  <si>
    <t>2006三支一扶</t>
  </si>
  <si>
    <t>429004198412075761</t>
  </si>
  <si>
    <t>422325198501150120</t>
  </si>
  <si>
    <t>420624198509297619</t>
  </si>
  <si>
    <t>07年三支一扶</t>
  </si>
  <si>
    <t>徐德桥</t>
  </si>
  <si>
    <t>421122198408262936</t>
  </si>
  <si>
    <t>421223198702190015</t>
  </si>
  <si>
    <t>420117199102034327</t>
  </si>
  <si>
    <t>421121198701034813</t>
  </si>
  <si>
    <t>422302198202192721</t>
  </si>
  <si>
    <t>2009三支一扶</t>
  </si>
  <si>
    <t>422302198302250378</t>
  </si>
  <si>
    <t>421302198811188671</t>
  </si>
  <si>
    <t>429001198902233823</t>
  </si>
  <si>
    <t>360426198707080010</t>
  </si>
  <si>
    <t>420103198508134915</t>
  </si>
  <si>
    <t>邓培培</t>
  </si>
  <si>
    <t>421281198711202747</t>
  </si>
  <si>
    <t>421221198908212627</t>
  </si>
  <si>
    <t>420104198609304342</t>
  </si>
  <si>
    <t>杨亭</t>
  </si>
  <si>
    <t>422301198509134722</t>
  </si>
  <si>
    <t>421122198312063537</t>
  </si>
  <si>
    <t>严磊</t>
  </si>
  <si>
    <t>420116198901307618</t>
  </si>
  <si>
    <t>421281198809033929</t>
  </si>
  <si>
    <t>王哲</t>
  </si>
  <si>
    <t>422322198606201511</t>
  </si>
  <si>
    <t>422324198111150014</t>
  </si>
  <si>
    <t>吴会珍</t>
  </si>
  <si>
    <t>421222198712150045</t>
  </si>
  <si>
    <t>姜计</t>
  </si>
  <si>
    <t>220182198507188223</t>
  </si>
  <si>
    <t>熊刚</t>
  </si>
  <si>
    <t>420381198002291251</t>
  </si>
  <si>
    <t>林晔</t>
  </si>
  <si>
    <t>350322198601081522</t>
  </si>
  <si>
    <t>420117198410235548</t>
  </si>
  <si>
    <t>杨星</t>
  </si>
  <si>
    <t>420606198601222529</t>
  </si>
  <si>
    <t>150428198009295325</t>
  </si>
  <si>
    <t>胡晓建</t>
  </si>
  <si>
    <t>421122198009210063</t>
  </si>
  <si>
    <t>429006198712245155</t>
  </si>
  <si>
    <t>张索非</t>
  </si>
  <si>
    <t>420683198602167827</t>
  </si>
  <si>
    <t>411425198508286330</t>
  </si>
  <si>
    <t>赤壁市基层医疗卫生单位（含乡镇卫生院和社区卫生服务中心）</t>
  </si>
  <si>
    <t>财会专业</t>
  </si>
  <si>
    <t>但佳威</t>
  </si>
  <si>
    <t>421281198808111729</t>
  </si>
  <si>
    <t>左娟</t>
  </si>
  <si>
    <t>42230219850618072X</t>
  </si>
  <si>
    <t>大专</t>
  </si>
  <si>
    <t>杨兰</t>
  </si>
  <si>
    <t>420104198711050449</t>
  </si>
  <si>
    <t>刘天媛</t>
  </si>
  <si>
    <t>42128119910116002X</t>
  </si>
  <si>
    <t>贺海鸥</t>
  </si>
  <si>
    <t>42128119880901172X</t>
  </si>
  <si>
    <t>龚丽蓉</t>
  </si>
  <si>
    <t>421281199112101922</t>
  </si>
  <si>
    <t>421281199011281936</t>
  </si>
  <si>
    <t>421281198907170329</t>
  </si>
  <si>
    <t>422325198310155420</t>
  </si>
  <si>
    <t>421281199002031935</t>
  </si>
  <si>
    <t>42128119861023052X</t>
  </si>
  <si>
    <t>赤壁市人民医院</t>
  </si>
  <si>
    <t>422302198704043910</t>
  </si>
  <si>
    <t>421281199008050547</t>
  </si>
  <si>
    <t>422322198312210041</t>
  </si>
  <si>
    <t>421222199009280061</t>
  </si>
  <si>
    <t>421281198909050048</t>
  </si>
  <si>
    <t>421281198710050040</t>
  </si>
  <si>
    <t>何剑辉</t>
  </si>
  <si>
    <t>总排名</t>
  </si>
  <si>
    <t>面试缺考</t>
  </si>
  <si>
    <t>周瑞辉</t>
  </si>
  <si>
    <t>万蓉蓉</t>
  </si>
  <si>
    <t>于秀颖</t>
  </si>
  <si>
    <t>张彦鹏</t>
  </si>
  <si>
    <t>范鹏飞</t>
  </si>
  <si>
    <t>杨丽</t>
  </si>
  <si>
    <t>李祖静</t>
  </si>
  <si>
    <t>许先策</t>
  </si>
  <si>
    <t>熊常麟</t>
  </si>
  <si>
    <t>杨力</t>
  </si>
  <si>
    <t>陈莹</t>
  </si>
  <si>
    <t>宋志鹏</t>
  </si>
  <si>
    <t>陆文婷</t>
  </si>
  <si>
    <t>舒少坚</t>
  </si>
  <si>
    <t>吴丽敏</t>
  </si>
  <si>
    <t>韩文彦</t>
  </si>
  <si>
    <t>张涛</t>
  </si>
  <si>
    <t>叶乔</t>
  </si>
  <si>
    <t>郑英</t>
  </si>
  <si>
    <t>桂徐君</t>
  </si>
  <si>
    <t>刘冠雄</t>
  </si>
  <si>
    <t>任玉香</t>
  </si>
  <si>
    <t>王世成</t>
  </si>
  <si>
    <t>柯夫</t>
  </si>
  <si>
    <t>符三红</t>
  </si>
  <si>
    <t>涂青</t>
  </si>
  <si>
    <t>罗超凡</t>
  </si>
  <si>
    <t>漆玲妹</t>
  </si>
  <si>
    <t>宋珊珊</t>
  </si>
  <si>
    <t>秦圆明</t>
  </si>
  <si>
    <t>万艳菊</t>
  </si>
  <si>
    <t>鞠尧</t>
  </si>
  <si>
    <t>杜剑</t>
  </si>
  <si>
    <t>谷滋英</t>
  </si>
  <si>
    <t>付星炜</t>
  </si>
  <si>
    <t>王圳霖</t>
  </si>
  <si>
    <t>刘俊杰</t>
  </si>
  <si>
    <t>廖玲美</t>
  </si>
  <si>
    <t>刘澄</t>
  </si>
  <si>
    <t>侯葵</t>
  </si>
  <si>
    <t>何志刚</t>
  </si>
  <si>
    <t>王璐</t>
  </si>
  <si>
    <t>刘文婷</t>
  </si>
  <si>
    <t>陈曦</t>
  </si>
  <si>
    <t>郑曼曼</t>
  </si>
  <si>
    <t>程伟蓉</t>
  </si>
  <si>
    <t>2009大学生村官，面试缺考</t>
  </si>
  <si>
    <t>高中数学</t>
  </si>
  <si>
    <t>初中数学</t>
  </si>
  <si>
    <t>赤壁一中</t>
  </si>
  <si>
    <t>高中物理</t>
  </si>
  <si>
    <t>初中物理</t>
  </si>
  <si>
    <t>高中化学</t>
  </si>
  <si>
    <t>初中化学</t>
  </si>
  <si>
    <t>初中生物</t>
  </si>
  <si>
    <t>高中地理</t>
  </si>
  <si>
    <t>初中地理</t>
  </si>
  <si>
    <t>高中政治</t>
  </si>
  <si>
    <t>初中语文</t>
  </si>
  <si>
    <t>学前教育</t>
  </si>
  <si>
    <t>高中英语</t>
  </si>
  <si>
    <t>初中体育</t>
  </si>
  <si>
    <t>初中美术</t>
  </si>
  <si>
    <t>手工制作</t>
  </si>
  <si>
    <t>初中音乐</t>
  </si>
  <si>
    <t>舞蹈编导</t>
  </si>
  <si>
    <t>钢琴</t>
  </si>
  <si>
    <t>声乐</t>
  </si>
  <si>
    <t>2012年教师招聘综合成绩公示</t>
  </si>
  <si>
    <t>序号</t>
  </si>
  <si>
    <t>报考学校</t>
  </si>
  <si>
    <t>报考专业</t>
  </si>
  <si>
    <t>姓名</t>
  </si>
  <si>
    <t>笔试成绩</t>
  </si>
  <si>
    <t>面试成绩</t>
  </si>
  <si>
    <t>总成绩</t>
  </si>
  <si>
    <t>名次</t>
  </si>
  <si>
    <t>备注</t>
  </si>
  <si>
    <t>40%
(100%)</t>
  </si>
  <si>
    <t>车埠高中</t>
  </si>
  <si>
    <t>廖玲</t>
  </si>
  <si>
    <t>吴燕群</t>
  </si>
  <si>
    <t>农村初中</t>
  </si>
  <si>
    <t>周琼</t>
  </si>
  <si>
    <t>吴秀珍</t>
  </si>
  <si>
    <t>王洪雨</t>
  </si>
  <si>
    <t>马艳</t>
  </si>
  <si>
    <t>周利平</t>
  </si>
  <si>
    <t>09麻城资教</t>
  </si>
  <si>
    <t>叶红</t>
  </si>
  <si>
    <t>夏洁</t>
  </si>
  <si>
    <t>修腾飞</t>
  </si>
  <si>
    <t>杨雪</t>
  </si>
  <si>
    <t>陈贵华</t>
  </si>
  <si>
    <t>缺考</t>
  </si>
  <si>
    <t>魏慧丽</t>
  </si>
  <si>
    <t>研究生直接面试</t>
  </si>
  <si>
    <t>黄俊松</t>
  </si>
  <si>
    <t>王烨城</t>
  </si>
  <si>
    <t>郑超群</t>
  </si>
  <si>
    <t>刘彬</t>
  </si>
  <si>
    <t>曾莉</t>
  </si>
  <si>
    <t>周慧玲</t>
  </si>
  <si>
    <t>刘芬</t>
  </si>
  <si>
    <t>舒建军</t>
  </si>
  <si>
    <t>蒲圻高中</t>
  </si>
  <si>
    <t>魏宇</t>
  </si>
  <si>
    <t>万杰</t>
  </si>
  <si>
    <t>王玉琴</t>
  </si>
  <si>
    <t>但俊英</t>
  </si>
  <si>
    <t>熊凌朋</t>
  </si>
  <si>
    <t>柯细喜</t>
  </si>
  <si>
    <t>08梁子湖资教</t>
  </si>
  <si>
    <t>段建华</t>
  </si>
  <si>
    <t>李青松</t>
  </si>
  <si>
    <t>刘少宾</t>
  </si>
  <si>
    <t>汤喆</t>
  </si>
  <si>
    <t>田晴</t>
  </si>
  <si>
    <t>魏乐</t>
  </si>
  <si>
    <t>向伟</t>
  </si>
  <si>
    <t>蔡凡</t>
  </si>
  <si>
    <t>谢冰娟</t>
  </si>
  <si>
    <t>李红</t>
  </si>
  <si>
    <t>张洁</t>
  </si>
  <si>
    <t>刘婧</t>
  </si>
  <si>
    <t>邓智慧</t>
  </si>
  <si>
    <t>黎珍</t>
  </si>
  <si>
    <t>汪首英</t>
  </si>
  <si>
    <t>郑浩</t>
  </si>
  <si>
    <t>蒲圻师范</t>
  </si>
  <si>
    <t>舒媚</t>
  </si>
  <si>
    <t>职教中心</t>
  </si>
  <si>
    <t>曾祥英</t>
  </si>
  <si>
    <t>聂新珍</t>
  </si>
  <si>
    <t>陈丹平</t>
  </si>
  <si>
    <t>刘云</t>
  </si>
  <si>
    <t>魏巨龙</t>
  </si>
  <si>
    <t>江黎</t>
  </si>
  <si>
    <t>黄孝娥</t>
  </si>
  <si>
    <t>卢雷洪</t>
  </si>
  <si>
    <t>闵洁</t>
  </si>
  <si>
    <t>余婷婷</t>
  </si>
  <si>
    <t>陈峰</t>
  </si>
  <si>
    <t>张娟</t>
  </si>
  <si>
    <t>尹媛</t>
  </si>
  <si>
    <t>09赤壁资教</t>
  </si>
  <si>
    <t>胡钊</t>
  </si>
  <si>
    <t>黄瑶</t>
  </si>
  <si>
    <t>胡庄</t>
  </si>
  <si>
    <t>手工制作</t>
  </si>
  <si>
    <t>李卉</t>
  </si>
  <si>
    <t>姜冰迅</t>
  </si>
  <si>
    <t>宋丽敏</t>
  </si>
  <si>
    <t>王杨</t>
  </si>
  <si>
    <t>赵亚芳</t>
  </si>
  <si>
    <t>刘易</t>
  </si>
  <si>
    <t>薛宗伟</t>
  </si>
  <si>
    <t>汪玲</t>
  </si>
  <si>
    <t>黄浩</t>
  </si>
  <si>
    <t>吴佩</t>
  </si>
  <si>
    <t>冯鹤林</t>
  </si>
  <si>
    <t>姚小杰</t>
  </si>
  <si>
    <t>张建杰</t>
  </si>
  <si>
    <t>李迪</t>
  </si>
  <si>
    <t>张向阳</t>
  </si>
  <si>
    <t>柳玉英</t>
  </si>
  <si>
    <t>林金霞</t>
  </si>
  <si>
    <t>周昕</t>
  </si>
  <si>
    <t>林文琴</t>
  </si>
  <si>
    <t>范雪莹</t>
  </si>
  <si>
    <t>雷蕾</t>
  </si>
  <si>
    <t>相同总成绩，以面试成绩确定名次</t>
  </si>
  <si>
    <t>张秋艳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</si>
</sst>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"/>
    <numFmt numFmtId="190" formatCode="00"/>
    <numFmt numFmtId="191" formatCode="0.0_);[Red]\(0.0\)"/>
    <numFmt numFmtId="192" formatCode="0_ "/>
    <numFmt numFmtId="193" formatCode="0_);[Red]\(0\)"/>
    <numFmt numFmtId="194" formatCode="0.00;[Red]0.00"/>
    <numFmt numFmtId="195" formatCode="0.00_);[Red]\(0.00\)"/>
    <numFmt numFmtId="196" formatCode="00.00"/>
    <numFmt numFmtId="197" formatCode="0.0"/>
    <numFmt numFmtId="198" formatCode="000000"/>
    <numFmt numFmtId="199" formatCode="0.0_ "/>
    <numFmt numFmtId="200" formatCode="0_);\(0\)"/>
    <numFmt numFmtId="201" formatCode="000000000000000000"/>
    <numFmt numFmtId="202" formatCode="000000000000000\3\2\4"/>
    <numFmt numFmtId="203" formatCode="0000000000000000\2"/>
    <numFmt numFmtId="204" formatCode="000000000000000\3\2\8"/>
    <numFmt numFmtId="205" formatCode="0.00_);\(0.00\)"/>
    <numFmt numFmtId="206" formatCode="0.0;[Red]0.0"/>
    <numFmt numFmtId="207" formatCode="0;[Red]0"/>
    <numFmt numFmtId="208" formatCode="[DBNum1][$-804]yyyy&quot;年&quot;m&quot;月&quot;d&quot;日&quot;"/>
    <numFmt numFmtId="209" formatCode="mmmmm/yy"/>
    <numFmt numFmtId="210" formatCode="mmm/yyyy"/>
    <numFmt numFmtId="211" formatCode="[DBNum1][$-804]yyyy&quot;年&quot;m&quot;月&quot;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000000000000000"/>
    <numFmt numFmtId="216" formatCode="yyyy&quot;年&quot;m&quot;月&quot;;@"/>
    <numFmt numFmtId="217" formatCode="yyyy&quot;年&quot;m&quot;月&quot;d&quot;日&quot;;@"/>
    <numFmt numFmtId="218" formatCode="[$-804]yyyy&quot;年&quot;m&quot;月&quot;d&quot;日&quot;\ dddd"/>
    <numFmt numFmtId="219" formatCode="0.0_);\(0.0\)"/>
    <numFmt numFmtId="220" formatCode="0.0%"/>
    <numFmt numFmtId="221" formatCode="#\ ??/100"/>
    <numFmt numFmtId="222" formatCode="#,##0.00_ "/>
  </numFmts>
  <fonts count="2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95" fontId="28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193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5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193" fontId="27" fillId="0" borderId="11" xfId="0" applyNumberFormat="1" applyFont="1" applyFill="1" applyBorder="1" applyAlignment="1">
      <alignment horizontal="center" vertical="center" wrapText="1"/>
    </xf>
    <xf numFmtId="193" fontId="27" fillId="0" borderId="13" xfId="0" applyNumberFormat="1" applyFont="1" applyFill="1" applyBorder="1" applyAlignment="1">
      <alignment horizontal="center" vertical="center" wrapText="1"/>
    </xf>
    <xf numFmtId="195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right" vertical="center"/>
    </xf>
    <xf numFmtId="49" fontId="28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报名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36164;&#26009;\&#32534;&#21046;&#36164;&#26009;\&#25307;&#24405;\2011&#36164;&#26009;\&#32534;&#21046;&#36164;&#26009;\&#25307;&#24405;2\2009&#36164;&#26009;\2009&#24180;&#30003;&#35831;&#35843;&#21160;&#21517;&#21333;8&#26376;9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进城 (笔试)"/>
      <sheetName val="初中进城 (说课) (2)"/>
      <sheetName val="初中进城 (到校)"/>
      <sheetName val="小学进城 (笔试)"/>
      <sheetName val="小学进城 (说课)"/>
      <sheetName val="小学进城 (说课) (2)"/>
      <sheetName val="小学进城 (到校)"/>
      <sheetName val="公有民校 (考试报名)"/>
      <sheetName val="公有民校 (到校) "/>
      <sheetName val="城区"/>
      <sheetName val="城区 (到校)"/>
      <sheetName val="在职"/>
      <sheetName val="名单"/>
      <sheetName val="报名考试统计表"/>
      <sheetName val="初中进城"/>
      <sheetName val="小学进城"/>
      <sheetName val="初中进城 (2)"/>
      <sheetName val="小学进城 (3)"/>
      <sheetName val="小学进城 (2)"/>
      <sheetName val="公有民校"/>
      <sheetName val="高中"/>
      <sheetName val="跨镇"/>
      <sheetName val="校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9">
      <selection activeCell="F24" sqref="F24"/>
    </sheetView>
  </sheetViews>
  <sheetFormatPr defaultColWidth="9.00390625" defaultRowHeight="15" customHeight="1"/>
  <cols>
    <col min="1" max="1" width="3.25390625" style="9" customWidth="1"/>
    <col min="2" max="2" width="3.875" style="9" customWidth="1"/>
    <col min="3" max="3" width="9.125" style="9" customWidth="1"/>
    <col min="4" max="4" width="7.25390625" style="17" customWidth="1"/>
    <col min="5" max="5" width="3.875" style="11" bestFit="1" customWidth="1"/>
    <col min="6" max="6" width="19.625" style="10" customWidth="1"/>
    <col min="7" max="7" width="6.00390625" style="11" bestFit="1" customWidth="1"/>
    <col min="8" max="8" width="9.375" style="15" customWidth="1"/>
    <col min="9" max="9" width="5.875" style="15" customWidth="1"/>
    <col min="10" max="10" width="11.75390625" style="15" customWidth="1"/>
    <col min="11" max="11" width="9.50390625" style="15" customWidth="1"/>
    <col min="12" max="12" width="7.75390625" style="15" customWidth="1"/>
    <col min="13" max="13" width="7.25390625" style="20" customWidth="1"/>
    <col min="14" max="14" width="23.875" style="8" customWidth="1"/>
    <col min="15" max="15" width="23.75390625" style="8" customWidth="1"/>
    <col min="16" max="16" width="7.125" style="8" customWidth="1"/>
    <col min="17" max="17" width="14.50390625" style="8" bestFit="1" customWidth="1"/>
    <col min="18" max="18" width="13.50390625" style="8" customWidth="1"/>
    <col min="19" max="19" width="20.25390625" style="8" customWidth="1"/>
    <col min="20" max="16384" width="150.625" style="8" customWidth="1"/>
  </cols>
  <sheetData>
    <row r="1" spans="1:14" s="16" customFormat="1" ht="45" customHeight="1">
      <c r="A1" s="43" t="s">
        <v>0</v>
      </c>
      <c r="B1" s="43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159</v>
      </c>
      <c r="N1" s="1" t="s">
        <v>11</v>
      </c>
    </row>
    <row r="2" spans="1:14" s="5" customFormat="1" ht="15" customHeight="1">
      <c r="A2" s="36" t="s">
        <v>12</v>
      </c>
      <c r="B2" s="36" t="s">
        <v>13</v>
      </c>
      <c r="C2" s="36" t="s">
        <v>14</v>
      </c>
      <c r="D2" s="2" t="s">
        <v>161</v>
      </c>
      <c r="E2" s="4" t="s">
        <v>16</v>
      </c>
      <c r="F2" s="3" t="s">
        <v>27</v>
      </c>
      <c r="G2" s="4" t="s">
        <v>24</v>
      </c>
      <c r="H2" s="13"/>
      <c r="I2" s="13"/>
      <c r="J2" s="13"/>
      <c r="K2" s="13">
        <v>79.8</v>
      </c>
      <c r="L2" s="13">
        <v>79.8</v>
      </c>
      <c r="M2" s="19">
        <v>1</v>
      </c>
      <c r="N2" s="2"/>
    </row>
    <row r="3" spans="1:14" s="5" customFormat="1" ht="15" customHeight="1">
      <c r="A3" s="36"/>
      <c r="B3" s="36"/>
      <c r="C3" s="36"/>
      <c r="D3" s="2" t="s">
        <v>162</v>
      </c>
      <c r="E3" s="4" t="s">
        <v>20</v>
      </c>
      <c r="F3" s="3" t="s">
        <v>28</v>
      </c>
      <c r="G3" s="4" t="s">
        <v>24</v>
      </c>
      <c r="H3" s="13"/>
      <c r="I3" s="13"/>
      <c r="J3" s="13"/>
      <c r="K3" s="13">
        <v>77.4</v>
      </c>
      <c r="L3" s="13">
        <v>77.4</v>
      </c>
      <c r="M3" s="4">
        <v>2</v>
      </c>
      <c r="N3" s="2"/>
    </row>
    <row r="4" spans="1:14" s="5" customFormat="1" ht="15" customHeight="1">
      <c r="A4" s="36"/>
      <c r="B4" s="36"/>
      <c r="C4" s="36"/>
      <c r="D4" s="2" t="s">
        <v>15</v>
      </c>
      <c r="E4" s="4" t="s">
        <v>16</v>
      </c>
      <c r="F4" s="3" t="s">
        <v>17</v>
      </c>
      <c r="G4" s="4" t="s">
        <v>18</v>
      </c>
      <c r="H4" s="12">
        <v>69.5</v>
      </c>
      <c r="I4" s="13"/>
      <c r="J4" s="13">
        <f>H4+I4</f>
        <v>69.5</v>
      </c>
      <c r="K4" s="13">
        <v>84.2</v>
      </c>
      <c r="L4" s="13">
        <f>J4*0.6+K4*0.4</f>
        <v>75.38</v>
      </c>
      <c r="M4" s="4">
        <v>3</v>
      </c>
      <c r="N4" s="2"/>
    </row>
    <row r="5" spans="1:14" s="5" customFormat="1" ht="15" customHeight="1">
      <c r="A5" s="36"/>
      <c r="B5" s="36"/>
      <c r="C5" s="36"/>
      <c r="D5" s="2" t="s">
        <v>25</v>
      </c>
      <c r="E5" s="4" t="s">
        <v>20</v>
      </c>
      <c r="F5" s="3" t="s">
        <v>26</v>
      </c>
      <c r="G5" s="4" t="s">
        <v>24</v>
      </c>
      <c r="H5" s="13"/>
      <c r="I5" s="13"/>
      <c r="J5" s="13"/>
      <c r="K5" s="13">
        <v>74.6</v>
      </c>
      <c r="L5" s="13">
        <v>74.6</v>
      </c>
      <c r="M5" s="4">
        <v>4</v>
      </c>
      <c r="N5" s="2"/>
    </row>
    <row r="6" spans="1:14" s="5" customFormat="1" ht="15" customHeight="1">
      <c r="A6" s="36"/>
      <c r="B6" s="36"/>
      <c r="C6" s="36"/>
      <c r="D6" s="2" t="s">
        <v>19</v>
      </c>
      <c r="E6" s="4" t="s">
        <v>20</v>
      </c>
      <c r="F6" s="3" t="s">
        <v>21</v>
      </c>
      <c r="G6" s="4" t="s">
        <v>18</v>
      </c>
      <c r="H6" s="12">
        <v>69</v>
      </c>
      <c r="I6" s="13"/>
      <c r="J6" s="13">
        <f>H6+I6</f>
        <v>69</v>
      </c>
      <c r="K6" s="13">
        <v>78.8</v>
      </c>
      <c r="L6" s="13">
        <f>J6*0.6+K6*0.4</f>
        <v>72.92</v>
      </c>
      <c r="M6" s="4">
        <v>5</v>
      </c>
      <c r="N6" s="2"/>
    </row>
    <row r="7" spans="1:14" s="5" customFormat="1" ht="15" customHeight="1">
      <c r="A7" s="36"/>
      <c r="B7" s="36"/>
      <c r="C7" s="36"/>
      <c r="D7" s="2" t="s">
        <v>22</v>
      </c>
      <c r="E7" s="4" t="s">
        <v>20</v>
      </c>
      <c r="F7" s="3" t="s">
        <v>23</v>
      </c>
      <c r="G7" s="4" t="s">
        <v>24</v>
      </c>
      <c r="H7" s="12">
        <v>65</v>
      </c>
      <c r="I7" s="13"/>
      <c r="J7" s="13">
        <f>H7+I7</f>
        <v>65</v>
      </c>
      <c r="K7" s="13">
        <v>79</v>
      </c>
      <c r="L7" s="13">
        <f>J7*0.6+K7*0.4</f>
        <v>70.6</v>
      </c>
      <c r="M7" s="4">
        <v>6</v>
      </c>
      <c r="N7" s="2"/>
    </row>
    <row r="8" spans="1:14" s="5" customFormat="1" ht="15" customHeight="1">
      <c r="A8" s="36" t="s">
        <v>29</v>
      </c>
      <c r="B8" s="36" t="s">
        <v>30</v>
      </c>
      <c r="C8" s="40" t="s">
        <v>31</v>
      </c>
      <c r="D8" s="2" t="s">
        <v>33</v>
      </c>
      <c r="E8" s="4" t="s">
        <v>20</v>
      </c>
      <c r="F8" s="3" t="s">
        <v>34</v>
      </c>
      <c r="G8" s="4" t="s">
        <v>24</v>
      </c>
      <c r="H8" s="13"/>
      <c r="I8" s="13"/>
      <c r="J8" s="13"/>
      <c r="K8" s="13">
        <v>71</v>
      </c>
      <c r="L8" s="13">
        <v>71</v>
      </c>
      <c r="M8" s="19">
        <v>1</v>
      </c>
      <c r="N8" s="2"/>
    </row>
    <row r="9" spans="1:14" s="5" customFormat="1" ht="15" customHeight="1">
      <c r="A9" s="36"/>
      <c r="B9" s="36"/>
      <c r="C9" s="41"/>
      <c r="D9" s="2" t="s">
        <v>35</v>
      </c>
      <c r="E9" s="4" t="s">
        <v>16</v>
      </c>
      <c r="F9" s="3" t="s">
        <v>36</v>
      </c>
      <c r="G9" s="4" t="s">
        <v>24</v>
      </c>
      <c r="H9" s="13"/>
      <c r="I9" s="13"/>
      <c r="J9" s="13"/>
      <c r="K9" s="13">
        <v>67</v>
      </c>
      <c r="L9" s="13">
        <v>67</v>
      </c>
      <c r="M9" s="4">
        <v>2</v>
      </c>
      <c r="N9" s="2"/>
    </row>
    <row r="10" spans="1:14" s="5" customFormat="1" ht="15" customHeight="1">
      <c r="A10" s="36"/>
      <c r="B10" s="36"/>
      <c r="C10" s="42"/>
      <c r="D10" s="2" t="s">
        <v>163</v>
      </c>
      <c r="E10" s="4" t="s">
        <v>20</v>
      </c>
      <c r="F10" s="3" t="s">
        <v>32</v>
      </c>
      <c r="G10" s="4" t="s">
        <v>18</v>
      </c>
      <c r="H10" s="12">
        <v>60</v>
      </c>
      <c r="I10" s="13"/>
      <c r="J10" s="13">
        <f aca="true" t="shared" si="0" ref="J10:J22">H10+I10</f>
        <v>60</v>
      </c>
      <c r="K10" s="13">
        <v>72.8</v>
      </c>
      <c r="L10" s="13">
        <f aca="true" t="shared" si="1" ref="L10:L22">J10*0.6+K10*0.4</f>
        <v>65.12</v>
      </c>
      <c r="M10" s="4">
        <v>3</v>
      </c>
      <c r="N10" s="2"/>
    </row>
    <row r="11" spans="1:14" s="5" customFormat="1" ht="15" customHeight="1">
      <c r="A11" s="36"/>
      <c r="B11" s="36"/>
      <c r="C11" s="36" t="s">
        <v>37</v>
      </c>
      <c r="D11" s="2" t="s">
        <v>164</v>
      </c>
      <c r="E11" s="4" t="s">
        <v>20</v>
      </c>
      <c r="F11" s="3" t="s">
        <v>38</v>
      </c>
      <c r="G11" s="4" t="s">
        <v>18</v>
      </c>
      <c r="H11" s="12">
        <v>64.5</v>
      </c>
      <c r="I11" s="13">
        <v>5</v>
      </c>
      <c r="J11" s="13">
        <f t="shared" si="0"/>
        <v>69.5</v>
      </c>
      <c r="K11" s="13">
        <v>83.6</v>
      </c>
      <c r="L11" s="13">
        <f t="shared" si="1"/>
        <v>75.13999999999999</v>
      </c>
      <c r="M11" s="19">
        <v>1</v>
      </c>
      <c r="N11" s="2" t="s">
        <v>39</v>
      </c>
    </row>
    <row r="12" spans="1:14" s="5" customFormat="1" ht="15" customHeight="1">
      <c r="A12" s="36"/>
      <c r="B12" s="36"/>
      <c r="C12" s="36"/>
      <c r="D12" s="2" t="s">
        <v>40</v>
      </c>
      <c r="E12" s="4" t="s">
        <v>16</v>
      </c>
      <c r="F12" s="3" t="s">
        <v>41</v>
      </c>
      <c r="G12" s="4" t="s">
        <v>18</v>
      </c>
      <c r="H12" s="12">
        <v>63.5</v>
      </c>
      <c r="I12" s="13"/>
      <c r="J12" s="13">
        <f t="shared" si="0"/>
        <v>63.5</v>
      </c>
      <c r="K12" s="13">
        <v>76.6</v>
      </c>
      <c r="L12" s="13">
        <f t="shared" si="1"/>
        <v>68.74000000000001</v>
      </c>
      <c r="M12" s="4">
        <v>2</v>
      </c>
      <c r="N12" s="2"/>
    </row>
    <row r="13" spans="1:14" s="5" customFormat="1" ht="15" customHeight="1">
      <c r="A13" s="36"/>
      <c r="B13" s="36"/>
      <c r="C13" s="36"/>
      <c r="D13" s="2" t="s">
        <v>42</v>
      </c>
      <c r="E13" s="4" t="s">
        <v>20</v>
      </c>
      <c r="F13" s="3" t="s">
        <v>43</v>
      </c>
      <c r="G13" s="4" t="s">
        <v>18</v>
      </c>
      <c r="H13" s="12">
        <v>62.5</v>
      </c>
      <c r="I13" s="13"/>
      <c r="J13" s="13">
        <f t="shared" si="0"/>
        <v>62.5</v>
      </c>
      <c r="K13" s="13">
        <v>76.6</v>
      </c>
      <c r="L13" s="13">
        <f t="shared" si="1"/>
        <v>68.14</v>
      </c>
      <c r="M13" s="4">
        <v>3</v>
      </c>
      <c r="N13" s="2"/>
    </row>
    <row r="14" spans="1:14" s="5" customFormat="1" ht="15" customHeight="1">
      <c r="A14" s="37" t="s">
        <v>44</v>
      </c>
      <c r="B14" s="37" t="s">
        <v>45</v>
      </c>
      <c r="C14" s="40" t="s">
        <v>46</v>
      </c>
      <c r="D14" s="2" t="s">
        <v>165</v>
      </c>
      <c r="E14" s="4" t="s">
        <v>16</v>
      </c>
      <c r="F14" s="3" t="s">
        <v>47</v>
      </c>
      <c r="G14" s="4" t="s">
        <v>18</v>
      </c>
      <c r="H14" s="12">
        <v>73.5</v>
      </c>
      <c r="I14" s="13"/>
      <c r="J14" s="13">
        <f t="shared" si="0"/>
        <v>73.5</v>
      </c>
      <c r="K14" s="13">
        <v>81.4</v>
      </c>
      <c r="L14" s="13">
        <f t="shared" si="1"/>
        <v>76.66</v>
      </c>
      <c r="M14" s="19">
        <v>1</v>
      </c>
      <c r="N14" s="2"/>
    </row>
    <row r="15" spans="1:14" s="5" customFormat="1" ht="15" customHeight="1">
      <c r="A15" s="38"/>
      <c r="B15" s="38"/>
      <c r="C15" s="41"/>
      <c r="D15" s="2" t="s">
        <v>166</v>
      </c>
      <c r="E15" s="4" t="s">
        <v>20</v>
      </c>
      <c r="F15" s="3" t="s">
        <v>48</v>
      </c>
      <c r="G15" s="4" t="s">
        <v>18</v>
      </c>
      <c r="H15" s="12">
        <v>64</v>
      </c>
      <c r="I15" s="13"/>
      <c r="J15" s="13">
        <f t="shared" si="0"/>
        <v>64</v>
      </c>
      <c r="K15" s="13">
        <v>75.4</v>
      </c>
      <c r="L15" s="13">
        <f t="shared" si="1"/>
        <v>68.56</v>
      </c>
      <c r="M15" s="4">
        <v>2</v>
      </c>
      <c r="N15" s="2"/>
    </row>
    <row r="16" spans="1:14" s="5" customFormat="1" ht="15" customHeight="1">
      <c r="A16" s="38"/>
      <c r="B16" s="38"/>
      <c r="C16" s="42"/>
      <c r="D16" s="2" t="s">
        <v>167</v>
      </c>
      <c r="E16" s="4" t="s">
        <v>16</v>
      </c>
      <c r="F16" s="3" t="s">
        <v>49</v>
      </c>
      <c r="G16" s="4" t="s">
        <v>18</v>
      </c>
      <c r="H16" s="12">
        <v>60</v>
      </c>
      <c r="I16" s="13"/>
      <c r="J16" s="13">
        <f t="shared" si="0"/>
        <v>60</v>
      </c>
      <c r="K16" s="13">
        <v>76.8</v>
      </c>
      <c r="L16" s="13">
        <f t="shared" si="1"/>
        <v>66.72</v>
      </c>
      <c r="M16" s="4">
        <v>3</v>
      </c>
      <c r="N16" s="2"/>
    </row>
    <row r="17" spans="1:14" s="5" customFormat="1" ht="15" customHeight="1">
      <c r="A17" s="38"/>
      <c r="B17" s="36" t="s">
        <v>50</v>
      </c>
      <c r="C17" s="36" t="s">
        <v>51</v>
      </c>
      <c r="D17" s="2" t="s">
        <v>168</v>
      </c>
      <c r="E17" s="4" t="s">
        <v>16</v>
      </c>
      <c r="F17" s="3" t="s">
        <v>57</v>
      </c>
      <c r="G17" s="4" t="s">
        <v>18</v>
      </c>
      <c r="H17" s="12">
        <v>64</v>
      </c>
      <c r="I17" s="13"/>
      <c r="J17" s="13">
        <f t="shared" si="0"/>
        <v>64</v>
      </c>
      <c r="K17" s="13">
        <v>80.6</v>
      </c>
      <c r="L17" s="13">
        <f t="shared" si="1"/>
        <v>70.64</v>
      </c>
      <c r="M17" s="19">
        <v>1</v>
      </c>
      <c r="N17" s="2"/>
    </row>
    <row r="18" spans="1:14" s="5" customFormat="1" ht="15" customHeight="1">
      <c r="A18" s="38"/>
      <c r="B18" s="36"/>
      <c r="C18" s="36"/>
      <c r="D18" s="2" t="s">
        <v>169</v>
      </c>
      <c r="E18" s="4" t="s">
        <v>16</v>
      </c>
      <c r="F18" s="3" t="s">
        <v>56</v>
      </c>
      <c r="G18" s="4" t="s">
        <v>18</v>
      </c>
      <c r="H18" s="12">
        <v>64.5</v>
      </c>
      <c r="I18" s="13"/>
      <c r="J18" s="13">
        <f t="shared" si="0"/>
        <v>64.5</v>
      </c>
      <c r="K18" s="13">
        <v>79.6</v>
      </c>
      <c r="L18" s="13">
        <f t="shared" si="1"/>
        <v>70.53999999999999</v>
      </c>
      <c r="M18" s="19">
        <v>2</v>
      </c>
      <c r="N18" s="2"/>
    </row>
    <row r="19" spans="1:14" s="5" customFormat="1" ht="15" customHeight="1">
      <c r="A19" s="38"/>
      <c r="B19" s="36"/>
      <c r="C19" s="36"/>
      <c r="D19" s="2" t="s">
        <v>170</v>
      </c>
      <c r="E19" s="4" t="s">
        <v>16</v>
      </c>
      <c r="F19" s="3" t="s">
        <v>52</v>
      </c>
      <c r="G19" s="4" t="s">
        <v>18</v>
      </c>
      <c r="H19" s="12">
        <v>67</v>
      </c>
      <c r="I19" s="13"/>
      <c r="J19" s="13">
        <f t="shared" si="0"/>
        <v>67</v>
      </c>
      <c r="K19" s="13">
        <v>75.4</v>
      </c>
      <c r="L19" s="13">
        <f t="shared" si="1"/>
        <v>70.36</v>
      </c>
      <c r="M19" s="4">
        <v>3</v>
      </c>
      <c r="N19" s="2"/>
    </row>
    <row r="20" spans="1:14" s="5" customFormat="1" ht="15" customHeight="1">
      <c r="A20" s="38"/>
      <c r="B20" s="36"/>
      <c r="C20" s="36"/>
      <c r="D20" s="2" t="s">
        <v>171</v>
      </c>
      <c r="E20" s="4" t="s">
        <v>20</v>
      </c>
      <c r="F20" s="3" t="s">
        <v>55</v>
      </c>
      <c r="G20" s="4" t="s">
        <v>18</v>
      </c>
      <c r="H20" s="12">
        <v>65</v>
      </c>
      <c r="I20" s="13"/>
      <c r="J20" s="13">
        <f t="shared" si="0"/>
        <v>65</v>
      </c>
      <c r="K20" s="13">
        <v>77.4</v>
      </c>
      <c r="L20" s="13">
        <f t="shared" si="1"/>
        <v>69.96000000000001</v>
      </c>
      <c r="M20" s="4">
        <v>4</v>
      </c>
      <c r="N20" s="2"/>
    </row>
    <row r="21" spans="1:14" s="5" customFormat="1" ht="15" customHeight="1">
      <c r="A21" s="38"/>
      <c r="B21" s="36"/>
      <c r="C21" s="36"/>
      <c r="D21" s="2" t="s">
        <v>53</v>
      </c>
      <c r="E21" s="4" t="s">
        <v>16</v>
      </c>
      <c r="F21" s="3" t="s">
        <v>54</v>
      </c>
      <c r="G21" s="4" t="s">
        <v>18</v>
      </c>
      <c r="H21" s="12">
        <v>65.5</v>
      </c>
      <c r="I21" s="13"/>
      <c r="J21" s="13">
        <f t="shared" si="0"/>
        <v>65.5</v>
      </c>
      <c r="K21" s="13">
        <v>76.2</v>
      </c>
      <c r="L21" s="13">
        <f t="shared" si="1"/>
        <v>69.78</v>
      </c>
      <c r="M21" s="4">
        <v>5</v>
      </c>
      <c r="N21" s="2"/>
    </row>
    <row r="22" spans="1:14" s="5" customFormat="1" ht="15" customHeight="1">
      <c r="A22" s="38"/>
      <c r="B22" s="36"/>
      <c r="C22" s="36"/>
      <c r="D22" s="2" t="s">
        <v>172</v>
      </c>
      <c r="E22" s="4" t="s">
        <v>16</v>
      </c>
      <c r="F22" s="3" t="s">
        <v>58</v>
      </c>
      <c r="G22" s="4" t="s">
        <v>18</v>
      </c>
      <c r="H22" s="12">
        <v>63.5</v>
      </c>
      <c r="I22" s="13"/>
      <c r="J22" s="13">
        <f t="shared" si="0"/>
        <v>63.5</v>
      </c>
      <c r="K22" s="13">
        <v>72.8</v>
      </c>
      <c r="L22" s="13">
        <f t="shared" si="1"/>
        <v>67.22</v>
      </c>
      <c r="M22" s="4">
        <v>6</v>
      </c>
      <c r="N22" s="2"/>
    </row>
    <row r="23" spans="1:14" s="5" customFormat="1" ht="15" customHeight="1">
      <c r="A23" s="36" t="s">
        <v>59</v>
      </c>
      <c r="B23" s="36" t="s">
        <v>60</v>
      </c>
      <c r="C23" s="36" t="s">
        <v>61</v>
      </c>
      <c r="D23" s="2" t="s">
        <v>63</v>
      </c>
      <c r="E23" s="4" t="s">
        <v>20</v>
      </c>
      <c r="F23" s="3" t="s">
        <v>64</v>
      </c>
      <c r="G23" s="4" t="s">
        <v>24</v>
      </c>
      <c r="H23" s="13"/>
      <c r="I23" s="13"/>
      <c r="J23" s="13"/>
      <c r="K23" s="13">
        <v>78.8</v>
      </c>
      <c r="L23" s="13">
        <v>78.8</v>
      </c>
      <c r="M23" s="19">
        <v>1</v>
      </c>
      <c r="N23" s="2"/>
    </row>
    <row r="24" spans="1:14" s="5" customFormat="1" ht="15" customHeight="1">
      <c r="A24" s="36"/>
      <c r="B24" s="36"/>
      <c r="C24" s="36"/>
      <c r="D24" s="2" t="s">
        <v>173</v>
      </c>
      <c r="E24" s="4" t="s">
        <v>20</v>
      </c>
      <c r="F24" s="3" t="s">
        <v>62</v>
      </c>
      <c r="G24" s="4" t="s">
        <v>18</v>
      </c>
      <c r="H24" s="12">
        <v>60.5</v>
      </c>
      <c r="I24" s="13"/>
      <c r="J24" s="13">
        <f>H24+I24</f>
        <v>60.5</v>
      </c>
      <c r="K24" s="13">
        <v>78.6</v>
      </c>
      <c r="L24" s="13">
        <f>J24*0.6+K24*0.4</f>
        <v>67.74</v>
      </c>
      <c r="M24" s="4">
        <v>2</v>
      </c>
      <c r="N24" s="2"/>
    </row>
    <row r="25" spans="1:14" s="5" customFormat="1" ht="15" customHeight="1">
      <c r="A25" s="37" t="s">
        <v>65</v>
      </c>
      <c r="B25" s="36" t="s">
        <v>66</v>
      </c>
      <c r="C25" s="36" t="s">
        <v>67</v>
      </c>
      <c r="D25" s="2" t="s">
        <v>69</v>
      </c>
      <c r="E25" s="4" t="s">
        <v>20</v>
      </c>
      <c r="F25" s="3" t="s">
        <v>70</v>
      </c>
      <c r="G25" s="4" t="s">
        <v>24</v>
      </c>
      <c r="H25" s="13"/>
      <c r="I25" s="13"/>
      <c r="J25" s="13"/>
      <c r="K25" s="13">
        <v>79.4</v>
      </c>
      <c r="L25" s="13">
        <v>79.4</v>
      </c>
      <c r="M25" s="19">
        <v>1</v>
      </c>
      <c r="N25" s="2"/>
    </row>
    <row r="26" spans="1:14" s="5" customFormat="1" ht="15" customHeight="1">
      <c r="A26" s="38"/>
      <c r="B26" s="36"/>
      <c r="C26" s="36"/>
      <c r="D26" s="2" t="s">
        <v>174</v>
      </c>
      <c r="E26" s="4" t="s">
        <v>16</v>
      </c>
      <c r="F26" s="3" t="s">
        <v>68</v>
      </c>
      <c r="G26" s="4" t="s">
        <v>18</v>
      </c>
      <c r="H26" s="12">
        <v>66.5</v>
      </c>
      <c r="I26" s="13"/>
      <c r="J26" s="13">
        <f>H26+I26</f>
        <v>66.5</v>
      </c>
      <c r="K26" s="13">
        <v>85.6</v>
      </c>
      <c r="L26" s="13">
        <f>J26*0.6+K26*0.4</f>
        <v>74.14</v>
      </c>
      <c r="M26" s="4">
        <v>2</v>
      </c>
      <c r="N26" s="2"/>
    </row>
    <row r="27" spans="1:14" s="5" customFormat="1" ht="15" customHeight="1">
      <c r="A27" s="38"/>
      <c r="B27" s="36" t="s">
        <v>71</v>
      </c>
      <c r="C27" s="36" t="s">
        <v>72</v>
      </c>
      <c r="D27" s="2" t="s">
        <v>76</v>
      </c>
      <c r="E27" s="4" t="s">
        <v>20</v>
      </c>
      <c r="F27" s="3" t="s">
        <v>77</v>
      </c>
      <c r="G27" s="4" t="s">
        <v>18</v>
      </c>
      <c r="H27" s="12">
        <v>57.5</v>
      </c>
      <c r="I27" s="13"/>
      <c r="J27" s="13">
        <f>H27+I27</f>
        <v>57.5</v>
      </c>
      <c r="K27" s="14">
        <v>82.8</v>
      </c>
      <c r="L27" s="13">
        <f>J27*0.6+K27*0.4</f>
        <v>67.62</v>
      </c>
      <c r="M27" s="19">
        <v>1</v>
      </c>
      <c r="N27" s="2"/>
    </row>
    <row r="28" spans="1:14" s="5" customFormat="1" ht="15" customHeight="1">
      <c r="A28" s="38"/>
      <c r="B28" s="36"/>
      <c r="C28" s="36"/>
      <c r="D28" s="2" t="s">
        <v>74</v>
      </c>
      <c r="E28" s="4" t="s">
        <v>20</v>
      </c>
      <c r="F28" s="3" t="s">
        <v>75</v>
      </c>
      <c r="G28" s="4" t="s">
        <v>18</v>
      </c>
      <c r="H28" s="12">
        <v>58</v>
      </c>
      <c r="I28" s="13"/>
      <c r="J28" s="13">
        <f>H28+I28</f>
        <v>58</v>
      </c>
      <c r="K28" s="13">
        <v>81</v>
      </c>
      <c r="L28" s="13">
        <f>J28*0.6+K28*0.4</f>
        <v>67.19999999999999</v>
      </c>
      <c r="M28" s="19">
        <v>2</v>
      </c>
      <c r="N28" s="2"/>
    </row>
    <row r="29" spans="1:14" s="5" customFormat="1" ht="15" customHeight="1">
      <c r="A29" s="38"/>
      <c r="B29" s="36"/>
      <c r="C29" s="36"/>
      <c r="D29" s="2" t="s">
        <v>78</v>
      </c>
      <c r="E29" s="4" t="s">
        <v>20</v>
      </c>
      <c r="F29" s="3" t="s">
        <v>79</v>
      </c>
      <c r="G29" s="4" t="s">
        <v>18</v>
      </c>
      <c r="H29" s="12">
        <v>55</v>
      </c>
      <c r="I29" s="13"/>
      <c r="J29" s="13">
        <f>H29+I29</f>
        <v>55</v>
      </c>
      <c r="K29" s="13">
        <v>63.8</v>
      </c>
      <c r="L29" s="13">
        <f>J29*0.6+K29*0.4</f>
        <v>58.519999999999996</v>
      </c>
      <c r="M29" s="4">
        <v>3</v>
      </c>
      <c r="N29" s="2"/>
    </row>
    <row r="30" spans="1:14" s="5" customFormat="1" ht="15" customHeight="1">
      <c r="A30" s="38"/>
      <c r="B30" s="36"/>
      <c r="C30" s="36"/>
      <c r="D30" s="7" t="s">
        <v>333</v>
      </c>
      <c r="E30" s="4" t="s">
        <v>20</v>
      </c>
      <c r="F30" s="3" t="s">
        <v>73</v>
      </c>
      <c r="G30" s="4" t="s">
        <v>18</v>
      </c>
      <c r="H30" s="12">
        <v>61.5</v>
      </c>
      <c r="I30" s="13"/>
      <c r="J30" s="13">
        <f>H30+I30</f>
        <v>61.5</v>
      </c>
      <c r="K30" s="13"/>
      <c r="L30" s="13">
        <f>J30*0.6+K30*0.4</f>
        <v>36.9</v>
      </c>
      <c r="M30" s="4">
        <v>4</v>
      </c>
      <c r="N30" s="2" t="s">
        <v>160</v>
      </c>
    </row>
    <row r="31" spans="1:14" s="5" customFormat="1" ht="15" customHeight="1">
      <c r="A31" s="38"/>
      <c r="B31" s="37" t="s">
        <v>80</v>
      </c>
      <c r="C31" s="37" t="s">
        <v>81</v>
      </c>
      <c r="D31" s="2" t="s">
        <v>122</v>
      </c>
      <c r="E31" s="4" t="s">
        <v>20</v>
      </c>
      <c r="F31" s="3" t="s">
        <v>123</v>
      </c>
      <c r="G31" s="4" t="s">
        <v>24</v>
      </c>
      <c r="H31" s="13"/>
      <c r="I31" s="13"/>
      <c r="J31" s="13"/>
      <c r="K31" s="13">
        <v>83.2</v>
      </c>
      <c r="L31" s="13">
        <v>83.2</v>
      </c>
      <c r="M31" s="19">
        <v>1</v>
      </c>
      <c r="N31" s="2"/>
    </row>
    <row r="32" spans="1:14" s="5" customFormat="1" ht="15" customHeight="1">
      <c r="A32" s="38"/>
      <c r="B32" s="38"/>
      <c r="C32" s="38"/>
      <c r="D32" s="2" t="s">
        <v>115</v>
      </c>
      <c r="E32" s="4" t="s">
        <v>20</v>
      </c>
      <c r="F32" s="3" t="s">
        <v>116</v>
      </c>
      <c r="G32" s="4" t="s">
        <v>24</v>
      </c>
      <c r="H32" s="13"/>
      <c r="I32" s="13"/>
      <c r="J32" s="13"/>
      <c r="K32" s="13">
        <v>81.5</v>
      </c>
      <c r="L32" s="13">
        <v>81.5</v>
      </c>
      <c r="M32" s="19">
        <v>2</v>
      </c>
      <c r="N32" s="2"/>
    </row>
    <row r="33" spans="1:14" s="5" customFormat="1" ht="15" customHeight="1">
      <c r="A33" s="38"/>
      <c r="B33" s="38"/>
      <c r="C33" s="38"/>
      <c r="D33" s="2" t="s">
        <v>125</v>
      </c>
      <c r="E33" s="4" t="s">
        <v>20</v>
      </c>
      <c r="F33" s="3" t="s">
        <v>126</v>
      </c>
      <c r="G33" s="4" t="s">
        <v>24</v>
      </c>
      <c r="H33" s="13"/>
      <c r="I33" s="13"/>
      <c r="J33" s="13"/>
      <c r="K33" s="13">
        <v>80.4</v>
      </c>
      <c r="L33" s="13">
        <v>80.4</v>
      </c>
      <c r="M33" s="19">
        <v>3</v>
      </c>
      <c r="N33" s="2"/>
    </row>
    <row r="34" spans="1:14" s="5" customFormat="1" ht="15" customHeight="1">
      <c r="A34" s="38"/>
      <c r="B34" s="38"/>
      <c r="C34" s="38"/>
      <c r="D34" s="2" t="s">
        <v>119</v>
      </c>
      <c r="E34" s="4" t="s">
        <v>20</v>
      </c>
      <c r="F34" s="3" t="s">
        <v>120</v>
      </c>
      <c r="G34" s="4" t="s">
        <v>24</v>
      </c>
      <c r="H34" s="13"/>
      <c r="I34" s="13"/>
      <c r="J34" s="13"/>
      <c r="K34" s="13">
        <v>79.7</v>
      </c>
      <c r="L34" s="13">
        <v>79.7</v>
      </c>
      <c r="M34" s="19">
        <v>4</v>
      </c>
      <c r="N34" s="2"/>
    </row>
    <row r="35" spans="1:17" s="5" customFormat="1" ht="15" customHeight="1">
      <c r="A35" s="38"/>
      <c r="B35" s="38"/>
      <c r="C35" s="38"/>
      <c r="D35" s="2" t="s">
        <v>110</v>
      </c>
      <c r="E35" s="4" t="s">
        <v>16</v>
      </c>
      <c r="F35" s="3" t="s">
        <v>111</v>
      </c>
      <c r="G35" s="4" t="s">
        <v>24</v>
      </c>
      <c r="H35" s="13"/>
      <c r="I35" s="13"/>
      <c r="J35" s="13"/>
      <c r="K35" s="13">
        <v>79.2</v>
      </c>
      <c r="L35" s="13">
        <v>79.2</v>
      </c>
      <c r="M35" s="19">
        <v>5</v>
      </c>
      <c r="N35" s="2"/>
      <c r="Q35" s="6"/>
    </row>
    <row r="36" spans="1:14" s="5" customFormat="1" ht="15" customHeight="1">
      <c r="A36" s="38"/>
      <c r="B36" s="38"/>
      <c r="C36" s="38"/>
      <c r="D36" s="2" t="s">
        <v>117</v>
      </c>
      <c r="E36" s="4" t="s">
        <v>16</v>
      </c>
      <c r="F36" s="3" t="s">
        <v>118</v>
      </c>
      <c r="G36" s="4" t="s">
        <v>24</v>
      </c>
      <c r="H36" s="13"/>
      <c r="I36" s="13"/>
      <c r="J36" s="13"/>
      <c r="K36" s="13">
        <v>78.8</v>
      </c>
      <c r="L36" s="13">
        <v>78.8</v>
      </c>
      <c r="M36" s="19">
        <v>6</v>
      </c>
      <c r="N36" s="2"/>
    </row>
    <row r="37" spans="1:14" s="5" customFormat="1" ht="15" customHeight="1">
      <c r="A37" s="38"/>
      <c r="B37" s="38"/>
      <c r="C37" s="38"/>
      <c r="D37" s="2" t="s">
        <v>175</v>
      </c>
      <c r="E37" s="4" t="s">
        <v>20</v>
      </c>
      <c r="F37" s="3" t="s">
        <v>85</v>
      </c>
      <c r="G37" s="4" t="s">
        <v>18</v>
      </c>
      <c r="H37" s="12">
        <v>74</v>
      </c>
      <c r="I37" s="13"/>
      <c r="J37" s="13">
        <f>H37+I37</f>
        <v>74</v>
      </c>
      <c r="K37" s="13">
        <v>82.8</v>
      </c>
      <c r="L37" s="13">
        <f>J37*0.6+K37*0.4</f>
        <v>77.52</v>
      </c>
      <c r="M37" s="19">
        <v>7</v>
      </c>
      <c r="N37" s="2"/>
    </row>
    <row r="38" spans="1:14" s="5" customFormat="1" ht="15" customHeight="1">
      <c r="A38" s="38"/>
      <c r="B38" s="38"/>
      <c r="C38" s="38"/>
      <c r="D38" s="2" t="s">
        <v>176</v>
      </c>
      <c r="E38" s="4" t="s">
        <v>20</v>
      </c>
      <c r="F38" s="3" t="s">
        <v>121</v>
      </c>
      <c r="G38" s="4" t="s">
        <v>24</v>
      </c>
      <c r="H38" s="13"/>
      <c r="I38" s="13"/>
      <c r="J38" s="13"/>
      <c r="K38" s="13">
        <v>77.2</v>
      </c>
      <c r="L38" s="13">
        <v>77.2</v>
      </c>
      <c r="M38" s="4">
        <v>8</v>
      </c>
      <c r="N38" s="2"/>
    </row>
    <row r="39" spans="1:14" s="5" customFormat="1" ht="15" customHeight="1">
      <c r="A39" s="38"/>
      <c r="B39" s="38"/>
      <c r="C39" s="38"/>
      <c r="D39" s="2" t="s">
        <v>177</v>
      </c>
      <c r="E39" s="4" t="s">
        <v>16</v>
      </c>
      <c r="F39" s="3" t="s">
        <v>82</v>
      </c>
      <c r="G39" s="4" t="s">
        <v>18</v>
      </c>
      <c r="H39" s="12">
        <v>70</v>
      </c>
      <c r="I39" s="13">
        <v>5</v>
      </c>
      <c r="J39" s="13">
        <f aca="true" t="shared" si="2" ref="J39:J58">H39+I39</f>
        <v>75</v>
      </c>
      <c r="K39" s="13">
        <v>79.3</v>
      </c>
      <c r="L39" s="13">
        <f aca="true" t="shared" si="3" ref="L39:L58">J39*0.6+K39*0.4</f>
        <v>76.72</v>
      </c>
      <c r="M39" s="4">
        <v>9</v>
      </c>
      <c r="N39" s="2" t="s">
        <v>83</v>
      </c>
    </row>
    <row r="40" spans="1:14" s="5" customFormat="1" ht="15" customHeight="1">
      <c r="A40" s="38"/>
      <c r="B40" s="38"/>
      <c r="C40" s="38"/>
      <c r="D40" s="2" t="s">
        <v>178</v>
      </c>
      <c r="E40" s="4" t="s">
        <v>20</v>
      </c>
      <c r="F40" s="3" t="s">
        <v>84</v>
      </c>
      <c r="G40" s="4" t="s">
        <v>18</v>
      </c>
      <c r="H40" s="12">
        <v>74</v>
      </c>
      <c r="I40" s="13"/>
      <c r="J40" s="13">
        <f t="shared" si="2"/>
        <v>74</v>
      </c>
      <c r="K40" s="13">
        <v>80.1</v>
      </c>
      <c r="L40" s="13">
        <f t="shared" si="3"/>
        <v>76.44</v>
      </c>
      <c r="M40" s="4">
        <v>10</v>
      </c>
      <c r="N40" s="2"/>
    </row>
    <row r="41" spans="1:14" s="5" customFormat="1" ht="15" customHeight="1">
      <c r="A41" s="38"/>
      <c r="B41" s="38"/>
      <c r="C41" s="38"/>
      <c r="D41" s="2" t="s">
        <v>179</v>
      </c>
      <c r="E41" s="4" t="s">
        <v>16</v>
      </c>
      <c r="F41" s="3" t="s">
        <v>92</v>
      </c>
      <c r="G41" s="4" t="s">
        <v>24</v>
      </c>
      <c r="H41" s="12">
        <v>71.5</v>
      </c>
      <c r="I41" s="13"/>
      <c r="J41" s="13">
        <f t="shared" si="2"/>
        <v>71.5</v>
      </c>
      <c r="K41" s="13">
        <v>82.7</v>
      </c>
      <c r="L41" s="13">
        <f t="shared" si="3"/>
        <v>75.98</v>
      </c>
      <c r="M41" s="4">
        <v>11</v>
      </c>
      <c r="N41" s="2"/>
    </row>
    <row r="42" spans="1:14" s="5" customFormat="1" ht="15" customHeight="1">
      <c r="A42" s="38"/>
      <c r="B42" s="38"/>
      <c r="C42" s="38"/>
      <c r="D42" s="2" t="s">
        <v>88</v>
      </c>
      <c r="E42" s="4" t="s">
        <v>16</v>
      </c>
      <c r="F42" s="3" t="s">
        <v>89</v>
      </c>
      <c r="G42" s="4" t="s">
        <v>18</v>
      </c>
      <c r="H42" s="12">
        <v>73</v>
      </c>
      <c r="I42" s="13"/>
      <c r="J42" s="13">
        <f t="shared" si="2"/>
        <v>73</v>
      </c>
      <c r="K42" s="14">
        <v>79.7</v>
      </c>
      <c r="L42" s="13">
        <f t="shared" si="3"/>
        <v>75.68</v>
      </c>
      <c r="M42" s="4">
        <v>12</v>
      </c>
      <c r="N42" s="2"/>
    </row>
    <row r="43" spans="1:14" s="5" customFormat="1" ht="15" customHeight="1">
      <c r="A43" s="38"/>
      <c r="B43" s="38"/>
      <c r="C43" s="38"/>
      <c r="D43" s="2" t="s">
        <v>180</v>
      </c>
      <c r="E43" s="4" t="s">
        <v>20</v>
      </c>
      <c r="F43" s="3" t="s">
        <v>91</v>
      </c>
      <c r="G43" s="4" t="s">
        <v>18</v>
      </c>
      <c r="H43" s="12">
        <v>71.5</v>
      </c>
      <c r="I43" s="13"/>
      <c r="J43" s="13">
        <f t="shared" si="2"/>
        <v>71.5</v>
      </c>
      <c r="K43" s="13">
        <v>81</v>
      </c>
      <c r="L43" s="13">
        <f t="shared" si="3"/>
        <v>75.3</v>
      </c>
      <c r="M43" s="4">
        <v>13</v>
      </c>
      <c r="N43" s="2"/>
    </row>
    <row r="44" spans="1:14" s="5" customFormat="1" ht="15" customHeight="1">
      <c r="A44" s="38"/>
      <c r="B44" s="38"/>
      <c r="C44" s="38"/>
      <c r="D44" s="2" t="s">
        <v>181</v>
      </c>
      <c r="E44" s="4" t="s">
        <v>16</v>
      </c>
      <c r="F44" s="3" t="s">
        <v>90</v>
      </c>
      <c r="G44" s="4" t="s">
        <v>18</v>
      </c>
      <c r="H44" s="12">
        <v>72.5</v>
      </c>
      <c r="I44" s="13"/>
      <c r="J44" s="13">
        <f t="shared" si="2"/>
        <v>72.5</v>
      </c>
      <c r="K44" s="14">
        <v>79.2</v>
      </c>
      <c r="L44" s="13">
        <f t="shared" si="3"/>
        <v>75.18</v>
      </c>
      <c r="M44" s="4">
        <v>14</v>
      </c>
      <c r="N44" s="2"/>
    </row>
    <row r="45" spans="1:14" s="5" customFormat="1" ht="15" customHeight="1">
      <c r="A45" s="38"/>
      <c r="B45" s="38"/>
      <c r="C45" s="38"/>
      <c r="D45" s="2" t="s">
        <v>182</v>
      </c>
      <c r="E45" s="4" t="s">
        <v>20</v>
      </c>
      <c r="F45" s="3" t="s">
        <v>93</v>
      </c>
      <c r="G45" s="4" t="s">
        <v>18</v>
      </c>
      <c r="H45" s="12">
        <v>65.5</v>
      </c>
      <c r="I45" s="13">
        <v>5</v>
      </c>
      <c r="J45" s="13">
        <f t="shared" si="2"/>
        <v>70.5</v>
      </c>
      <c r="K45" s="13">
        <v>81.9</v>
      </c>
      <c r="L45" s="13">
        <f t="shared" si="3"/>
        <v>75.06</v>
      </c>
      <c r="M45" s="4">
        <v>15</v>
      </c>
      <c r="N45" s="2" t="s">
        <v>94</v>
      </c>
    </row>
    <row r="46" spans="1:14" s="5" customFormat="1" ht="15" customHeight="1">
      <c r="A46" s="38"/>
      <c r="B46" s="38"/>
      <c r="C46" s="38"/>
      <c r="D46" s="2" t="s">
        <v>183</v>
      </c>
      <c r="E46" s="4" t="s">
        <v>16</v>
      </c>
      <c r="F46" s="3" t="s">
        <v>86</v>
      </c>
      <c r="G46" s="4" t="s">
        <v>18</v>
      </c>
      <c r="H46" s="12">
        <v>68.5</v>
      </c>
      <c r="I46" s="13">
        <v>5</v>
      </c>
      <c r="J46" s="13">
        <f t="shared" si="2"/>
        <v>73.5</v>
      </c>
      <c r="K46" s="13">
        <v>75.8</v>
      </c>
      <c r="L46" s="13">
        <f t="shared" si="3"/>
        <v>74.42</v>
      </c>
      <c r="M46" s="4">
        <v>16</v>
      </c>
      <c r="N46" s="2" t="s">
        <v>87</v>
      </c>
    </row>
    <row r="47" spans="1:14" s="5" customFormat="1" ht="15" customHeight="1">
      <c r="A47" s="38"/>
      <c r="B47" s="38"/>
      <c r="C47" s="38"/>
      <c r="D47" s="2" t="s">
        <v>184</v>
      </c>
      <c r="E47" s="4" t="s">
        <v>16</v>
      </c>
      <c r="F47" s="3" t="s">
        <v>95</v>
      </c>
      <c r="G47" s="4" t="s">
        <v>18</v>
      </c>
      <c r="H47" s="12">
        <v>69.5</v>
      </c>
      <c r="I47" s="13"/>
      <c r="J47" s="13">
        <f t="shared" si="2"/>
        <v>69.5</v>
      </c>
      <c r="K47" s="13">
        <v>80.4</v>
      </c>
      <c r="L47" s="13">
        <f t="shared" si="3"/>
        <v>73.86</v>
      </c>
      <c r="M47" s="4">
        <v>17</v>
      </c>
      <c r="N47" s="2"/>
    </row>
    <row r="48" spans="1:14" s="5" customFormat="1" ht="15" customHeight="1">
      <c r="A48" s="38"/>
      <c r="B48" s="38"/>
      <c r="C48" s="38"/>
      <c r="D48" s="2" t="s">
        <v>185</v>
      </c>
      <c r="E48" s="4" t="s">
        <v>16</v>
      </c>
      <c r="F48" s="3" t="s">
        <v>96</v>
      </c>
      <c r="G48" s="4" t="s">
        <v>18</v>
      </c>
      <c r="H48" s="12">
        <v>69</v>
      </c>
      <c r="I48" s="13"/>
      <c r="J48" s="13">
        <f t="shared" si="2"/>
        <v>69</v>
      </c>
      <c r="K48" s="14">
        <v>78.6</v>
      </c>
      <c r="L48" s="13">
        <f t="shared" si="3"/>
        <v>72.84</v>
      </c>
      <c r="M48" s="4">
        <v>18</v>
      </c>
      <c r="N48" s="2"/>
    </row>
    <row r="49" spans="1:14" s="5" customFormat="1" ht="15" customHeight="1">
      <c r="A49" s="38"/>
      <c r="B49" s="38"/>
      <c r="C49" s="38"/>
      <c r="D49" s="2" t="s">
        <v>186</v>
      </c>
      <c r="E49" s="4" t="s">
        <v>20</v>
      </c>
      <c r="F49" s="3" t="s">
        <v>103</v>
      </c>
      <c r="G49" s="4" t="s">
        <v>24</v>
      </c>
      <c r="H49" s="12">
        <v>67.5</v>
      </c>
      <c r="I49" s="13"/>
      <c r="J49" s="13">
        <f t="shared" si="2"/>
        <v>67.5</v>
      </c>
      <c r="K49" s="13">
        <v>78.9</v>
      </c>
      <c r="L49" s="13">
        <f t="shared" si="3"/>
        <v>72.06</v>
      </c>
      <c r="M49" s="4">
        <v>19</v>
      </c>
      <c r="N49" s="2"/>
    </row>
    <row r="50" spans="1:14" s="5" customFormat="1" ht="15" customHeight="1">
      <c r="A50" s="38"/>
      <c r="B50" s="38"/>
      <c r="C50" s="38"/>
      <c r="D50" s="2" t="s">
        <v>187</v>
      </c>
      <c r="E50" s="4" t="s">
        <v>16</v>
      </c>
      <c r="F50" s="3" t="s">
        <v>98</v>
      </c>
      <c r="G50" s="4" t="s">
        <v>24</v>
      </c>
      <c r="H50" s="12">
        <v>68</v>
      </c>
      <c r="I50" s="13"/>
      <c r="J50" s="13">
        <f t="shared" si="2"/>
        <v>68</v>
      </c>
      <c r="K50" s="13">
        <v>77.8</v>
      </c>
      <c r="L50" s="13">
        <f t="shared" si="3"/>
        <v>71.92</v>
      </c>
      <c r="M50" s="4">
        <v>20</v>
      </c>
      <c r="N50" s="2"/>
    </row>
    <row r="51" spans="1:14" s="5" customFormat="1" ht="15" customHeight="1">
      <c r="A51" s="38"/>
      <c r="B51" s="38"/>
      <c r="C51" s="38"/>
      <c r="D51" s="2" t="s">
        <v>188</v>
      </c>
      <c r="E51" s="4" t="s">
        <v>20</v>
      </c>
      <c r="F51" s="3" t="s">
        <v>102</v>
      </c>
      <c r="G51" s="4" t="s">
        <v>18</v>
      </c>
      <c r="H51" s="12">
        <v>68</v>
      </c>
      <c r="I51" s="13"/>
      <c r="J51" s="13">
        <f t="shared" si="2"/>
        <v>68</v>
      </c>
      <c r="K51" s="13">
        <v>77.3</v>
      </c>
      <c r="L51" s="13">
        <f t="shared" si="3"/>
        <v>71.72</v>
      </c>
      <c r="M51" s="4">
        <v>21</v>
      </c>
      <c r="N51" s="2"/>
    </row>
    <row r="52" spans="1:14" s="5" customFormat="1" ht="15" customHeight="1">
      <c r="A52" s="38"/>
      <c r="B52" s="38"/>
      <c r="C52" s="38"/>
      <c r="D52" s="2" t="s">
        <v>189</v>
      </c>
      <c r="E52" s="4" t="s">
        <v>20</v>
      </c>
      <c r="F52" s="3" t="s">
        <v>109</v>
      </c>
      <c r="G52" s="4" t="s">
        <v>18</v>
      </c>
      <c r="H52" s="12">
        <v>66.5</v>
      </c>
      <c r="I52" s="13"/>
      <c r="J52" s="13">
        <f t="shared" si="2"/>
        <v>66.5</v>
      </c>
      <c r="K52" s="13">
        <v>79.4</v>
      </c>
      <c r="L52" s="13">
        <f t="shared" si="3"/>
        <v>71.66</v>
      </c>
      <c r="M52" s="4">
        <v>22</v>
      </c>
      <c r="N52" s="2"/>
    </row>
    <row r="53" spans="1:14" s="5" customFormat="1" ht="15" customHeight="1">
      <c r="A53" s="38"/>
      <c r="B53" s="38"/>
      <c r="C53" s="38"/>
      <c r="D53" s="2" t="s">
        <v>190</v>
      </c>
      <c r="E53" s="4" t="s">
        <v>16</v>
      </c>
      <c r="F53" s="3" t="s">
        <v>106</v>
      </c>
      <c r="G53" s="4" t="s">
        <v>18</v>
      </c>
      <c r="H53" s="12">
        <v>67</v>
      </c>
      <c r="I53" s="13"/>
      <c r="J53" s="13">
        <f t="shared" si="2"/>
        <v>67</v>
      </c>
      <c r="K53" s="13">
        <v>78.4</v>
      </c>
      <c r="L53" s="13">
        <f t="shared" si="3"/>
        <v>71.56</v>
      </c>
      <c r="M53" s="4">
        <v>23</v>
      </c>
      <c r="N53" s="2"/>
    </row>
    <row r="54" spans="1:14" s="5" customFormat="1" ht="15" customHeight="1">
      <c r="A54" s="38"/>
      <c r="B54" s="38"/>
      <c r="C54" s="38"/>
      <c r="D54" s="2" t="s">
        <v>107</v>
      </c>
      <c r="E54" s="4" t="s">
        <v>16</v>
      </c>
      <c r="F54" s="3" t="s">
        <v>108</v>
      </c>
      <c r="G54" s="4" t="s">
        <v>18</v>
      </c>
      <c r="H54" s="12">
        <v>67</v>
      </c>
      <c r="I54" s="13"/>
      <c r="J54" s="13">
        <f t="shared" si="2"/>
        <v>67</v>
      </c>
      <c r="K54" s="13">
        <v>76.5</v>
      </c>
      <c r="L54" s="13">
        <f t="shared" si="3"/>
        <v>70.8</v>
      </c>
      <c r="M54" s="4">
        <v>24</v>
      </c>
      <c r="N54" s="2"/>
    </row>
    <row r="55" spans="1:14" s="5" customFormat="1" ht="15" customHeight="1">
      <c r="A55" s="38"/>
      <c r="B55" s="38"/>
      <c r="C55" s="38"/>
      <c r="D55" s="18" t="s">
        <v>100</v>
      </c>
      <c r="E55" s="4" t="s">
        <v>20</v>
      </c>
      <c r="F55" s="3" t="s">
        <v>101</v>
      </c>
      <c r="G55" s="4" t="s">
        <v>18</v>
      </c>
      <c r="H55" s="12">
        <v>68</v>
      </c>
      <c r="I55" s="13"/>
      <c r="J55" s="13">
        <f t="shared" si="2"/>
        <v>68</v>
      </c>
      <c r="K55" s="13">
        <v>74.4</v>
      </c>
      <c r="L55" s="13">
        <f t="shared" si="3"/>
        <v>70.56</v>
      </c>
      <c r="M55" s="4">
        <v>25</v>
      </c>
      <c r="N55" s="2"/>
    </row>
    <row r="56" spans="1:14" s="5" customFormat="1" ht="15" customHeight="1">
      <c r="A56" s="38"/>
      <c r="B56" s="38"/>
      <c r="C56" s="38"/>
      <c r="D56" s="7" t="s">
        <v>191</v>
      </c>
      <c r="E56" s="4" t="s">
        <v>20</v>
      </c>
      <c r="F56" s="3" t="s">
        <v>97</v>
      </c>
      <c r="G56" s="4" t="s">
        <v>18</v>
      </c>
      <c r="H56" s="12">
        <v>68.5</v>
      </c>
      <c r="I56" s="13"/>
      <c r="J56" s="13">
        <f t="shared" si="2"/>
        <v>68.5</v>
      </c>
      <c r="K56" s="13"/>
      <c r="L56" s="13">
        <f t="shared" si="3"/>
        <v>41.1</v>
      </c>
      <c r="M56" s="4">
        <v>26</v>
      </c>
      <c r="N56" s="2" t="s">
        <v>160</v>
      </c>
    </row>
    <row r="57" spans="1:14" s="5" customFormat="1" ht="15" customHeight="1">
      <c r="A57" s="38"/>
      <c r="B57" s="38"/>
      <c r="C57" s="38"/>
      <c r="D57" s="7" t="s">
        <v>192</v>
      </c>
      <c r="E57" s="4" t="s">
        <v>16</v>
      </c>
      <c r="F57" s="3" t="s">
        <v>99</v>
      </c>
      <c r="G57" s="4" t="s">
        <v>18</v>
      </c>
      <c r="H57" s="12">
        <v>68</v>
      </c>
      <c r="I57" s="13"/>
      <c r="J57" s="13">
        <f t="shared" si="2"/>
        <v>68</v>
      </c>
      <c r="K57" s="13"/>
      <c r="L57" s="13">
        <f t="shared" si="3"/>
        <v>40.8</v>
      </c>
      <c r="M57" s="4">
        <v>27</v>
      </c>
      <c r="N57" s="2" t="s">
        <v>160</v>
      </c>
    </row>
    <row r="58" spans="1:14" s="5" customFormat="1" ht="15" customHeight="1">
      <c r="A58" s="38"/>
      <c r="B58" s="38"/>
      <c r="C58" s="38"/>
      <c r="D58" s="7" t="s">
        <v>104</v>
      </c>
      <c r="E58" s="4" t="s">
        <v>20</v>
      </c>
      <c r="F58" s="3" t="s">
        <v>105</v>
      </c>
      <c r="G58" s="4" t="s">
        <v>18</v>
      </c>
      <c r="H58" s="12">
        <v>62.5</v>
      </c>
      <c r="I58" s="13">
        <v>5</v>
      </c>
      <c r="J58" s="13">
        <f t="shared" si="2"/>
        <v>67.5</v>
      </c>
      <c r="K58" s="13"/>
      <c r="L58" s="13">
        <f t="shared" si="3"/>
        <v>40.5</v>
      </c>
      <c r="M58" s="4">
        <v>28</v>
      </c>
      <c r="N58" s="2" t="s">
        <v>207</v>
      </c>
    </row>
    <row r="59" spans="1:14" s="5" customFormat="1" ht="15" customHeight="1">
      <c r="A59" s="38"/>
      <c r="B59" s="38"/>
      <c r="C59" s="38"/>
      <c r="D59" s="7" t="s">
        <v>193</v>
      </c>
      <c r="E59" s="4" t="s">
        <v>16</v>
      </c>
      <c r="F59" s="3" t="s">
        <v>112</v>
      </c>
      <c r="G59" s="4" t="s">
        <v>24</v>
      </c>
      <c r="H59" s="13"/>
      <c r="I59" s="13"/>
      <c r="J59" s="13"/>
      <c r="K59" s="13"/>
      <c r="L59" s="13"/>
      <c r="M59" s="4"/>
      <c r="N59" s="2" t="s">
        <v>160</v>
      </c>
    </row>
    <row r="60" spans="1:14" s="5" customFormat="1" ht="15" customHeight="1">
      <c r="A60" s="38"/>
      <c r="B60" s="38"/>
      <c r="C60" s="38"/>
      <c r="D60" s="7" t="s">
        <v>113</v>
      </c>
      <c r="E60" s="4" t="s">
        <v>20</v>
      </c>
      <c r="F60" s="3" t="s">
        <v>114</v>
      </c>
      <c r="G60" s="4" t="s">
        <v>24</v>
      </c>
      <c r="H60" s="13"/>
      <c r="I60" s="13"/>
      <c r="J60" s="13"/>
      <c r="K60" s="13"/>
      <c r="L60" s="13"/>
      <c r="M60" s="4"/>
      <c r="N60" s="2" t="s">
        <v>160</v>
      </c>
    </row>
    <row r="61" spans="1:14" s="5" customFormat="1" ht="15" customHeight="1">
      <c r="A61" s="38"/>
      <c r="B61" s="38"/>
      <c r="C61" s="38"/>
      <c r="D61" s="7" t="s">
        <v>194</v>
      </c>
      <c r="E61" s="4" t="s">
        <v>20</v>
      </c>
      <c r="F61" s="3" t="s">
        <v>124</v>
      </c>
      <c r="G61" s="4" t="s">
        <v>24</v>
      </c>
      <c r="H61" s="13"/>
      <c r="I61" s="13"/>
      <c r="J61" s="13"/>
      <c r="K61" s="13"/>
      <c r="L61" s="13"/>
      <c r="M61" s="4"/>
      <c r="N61" s="2" t="s">
        <v>160</v>
      </c>
    </row>
    <row r="62" spans="1:14" s="5" customFormat="1" ht="15" customHeight="1">
      <c r="A62" s="38"/>
      <c r="B62" s="38"/>
      <c r="C62" s="38"/>
      <c r="D62" s="7" t="s">
        <v>195</v>
      </c>
      <c r="E62" s="4" t="s">
        <v>16</v>
      </c>
      <c r="F62" s="3" t="s">
        <v>127</v>
      </c>
      <c r="G62" s="4" t="s">
        <v>24</v>
      </c>
      <c r="H62" s="13"/>
      <c r="I62" s="13"/>
      <c r="J62" s="13"/>
      <c r="K62" s="13"/>
      <c r="L62" s="13"/>
      <c r="M62" s="4"/>
      <c r="N62" s="2" t="s">
        <v>160</v>
      </c>
    </row>
    <row r="63" spans="1:14" s="5" customFormat="1" ht="15" customHeight="1">
      <c r="A63" s="38"/>
      <c r="B63" s="38"/>
      <c r="C63" s="38"/>
      <c r="D63" s="7" t="s">
        <v>128</v>
      </c>
      <c r="E63" s="4" t="s">
        <v>20</v>
      </c>
      <c r="F63" s="3" t="s">
        <v>129</v>
      </c>
      <c r="G63" s="4" t="s">
        <v>24</v>
      </c>
      <c r="H63" s="13"/>
      <c r="I63" s="13"/>
      <c r="J63" s="13"/>
      <c r="K63" s="13"/>
      <c r="L63" s="13"/>
      <c r="M63" s="4"/>
      <c r="N63" s="2" t="s">
        <v>160</v>
      </c>
    </row>
    <row r="64" spans="1:14" s="5" customFormat="1" ht="15" customHeight="1">
      <c r="A64" s="39"/>
      <c r="B64" s="39"/>
      <c r="C64" s="39"/>
      <c r="D64" s="7" t="s">
        <v>196</v>
      </c>
      <c r="E64" s="4" t="s">
        <v>16</v>
      </c>
      <c r="F64" s="3" t="s">
        <v>130</v>
      </c>
      <c r="G64" s="4" t="s">
        <v>24</v>
      </c>
      <c r="H64" s="13"/>
      <c r="I64" s="13"/>
      <c r="J64" s="13"/>
      <c r="K64" s="13"/>
      <c r="L64" s="13"/>
      <c r="M64" s="4"/>
      <c r="N64" s="2" t="s">
        <v>160</v>
      </c>
    </row>
    <row r="65" spans="1:14" s="5" customFormat="1" ht="15" customHeight="1">
      <c r="A65" s="36" t="s">
        <v>131</v>
      </c>
      <c r="B65" s="36"/>
      <c r="C65" s="36" t="s">
        <v>132</v>
      </c>
      <c r="D65" s="2" t="s">
        <v>135</v>
      </c>
      <c r="E65" s="4" t="s">
        <v>20</v>
      </c>
      <c r="F65" s="3" t="s">
        <v>136</v>
      </c>
      <c r="G65" s="4" t="s">
        <v>137</v>
      </c>
      <c r="H65" s="12">
        <v>50.5</v>
      </c>
      <c r="I65" s="13"/>
      <c r="J65" s="13">
        <f aca="true" t="shared" si="4" ref="J65:J81">H65+I65</f>
        <v>50.5</v>
      </c>
      <c r="K65" s="13">
        <v>84.2</v>
      </c>
      <c r="L65" s="13">
        <f aca="true" t="shared" si="5" ref="L65:L81">J65*0.6+K65*0.4</f>
        <v>63.98</v>
      </c>
      <c r="M65" s="19">
        <v>1</v>
      </c>
      <c r="N65" s="2"/>
    </row>
    <row r="66" spans="1:14" s="5" customFormat="1" ht="15" customHeight="1">
      <c r="A66" s="36"/>
      <c r="B66" s="36"/>
      <c r="C66" s="36"/>
      <c r="D66" s="2" t="s">
        <v>133</v>
      </c>
      <c r="E66" s="4" t="s">
        <v>20</v>
      </c>
      <c r="F66" s="3" t="s">
        <v>134</v>
      </c>
      <c r="G66" s="4" t="s">
        <v>18</v>
      </c>
      <c r="H66" s="12">
        <v>53.5</v>
      </c>
      <c r="I66" s="13"/>
      <c r="J66" s="13">
        <f t="shared" si="4"/>
        <v>53.5</v>
      </c>
      <c r="K66" s="13">
        <v>78.6</v>
      </c>
      <c r="L66" s="13">
        <f t="shared" si="5"/>
        <v>63.54</v>
      </c>
      <c r="M66" s="19">
        <v>2</v>
      </c>
      <c r="N66" s="2"/>
    </row>
    <row r="67" spans="1:14" s="5" customFormat="1" ht="15" customHeight="1">
      <c r="A67" s="36"/>
      <c r="B67" s="36"/>
      <c r="C67" s="36"/>
      <c r="D67" s="2" t="s">
        <v>138</v>
      </c>
      <c r="E67" s="4" t="s">
        <v>20</v>
      </c>
      <c r="F67" s="3" t="s">
        <v>139</v>
      </c>
      <c r="G67" s="4" t="s">
        <v>137</v>
      </c>
      <c r="H67" s="12">
        <v>50</v>
      </c>
      <c r="I67" s="13"/>
      <c r="J67" s="13">
        <f t="shared" si="4"/>
        <v>50</v>
      </c>
      <c r="K67" s="13">
        <v>70.6</v>
      </c>
      <c r="L67" s="13">
        <f t="shared" si="5"/>
        <v>58.239999999999995</v>
      </c>
      <c r="M67" s="19">
        <v>3</v>
      </c>
      <c r="N67" s="2"/>
    </row>
    <row r="68" spans="1:14" s="5" customFormat="1" ht="15" customHeight="1">
      <c r="A68" s="36"/>
      <c r="B68" s="36"/>
      <c r="C68" s="36"/>
      <c r="D68" s="2" t="s">
        <v>140</v>
      </c>
      <c r="E68" s="4" t="s">
        <v>20</v>
      </c>
      <c r="F68" s="3" t="s">
        <v>141</v>
      </c>
      <c r="G68" s="4" t="s">
        <v>137</v>
      </c>
      <c r="H68" s="12">
        <v>45</v>
      </c>
      <c r="I68" s="13"/>
      <c r="J68" s="13">
        <f t="shared" si="4"/>
        <v>45</v>
      </c>
      <c r="K68" s="13">
        <v>74.8</v>
      </c>
      <c r="L68" s="13">
        <f t="shared" si="5"/>
        <v>56.92</v>
      </c>
      <c r="M68" s="4">
        <v>4</v>
      </c>
      <c r="N68" s="2"/>
    </row>
    <row r="69" spans="1:14" s="5" customFormat="1" ht="15" customHeight="1">
      <c r="A69" s="36"/>
      <c r="B69" s="36"/>
      <c r="C69" s="36"/>
      <c r="D69" s="2" t="s">
        <v>142</v>
      </c>
      <c r="E69" s="4" t="s">
        <v>20</v>
      </c>
      <c r="F69" s="3" t="s">
        <v>143</v>
      </c>
      <c r="G69" s="4" t="s">
        <v>137</v>
      </c>
      <c r="H69" s="12">
        <v>43</v>
      </c>
      <c r="I69" s="13"/>
      <c r="J69" s="13">
        <f t="shared" si="4"/>
        <v>43</v>
      </c>
      <c r="K69" s="13">
        <v>72</v>
      </c>
      <c r="L69" s="13">
        <f t="shared" si="5"/>
        <v>54.6</v>
      </c>
      <c r="M69" s="4">
        <v>5</v>
      </c>
      <c r="N69" s="2"/>
    </row>
    <row r="70" spans="1:14" s="5" customFormat="1" ht="15" customHeight="1">
      <c r="A70" s="36"/>
      <c r="B70" s="36"/>
      <c r="C70" s="36"/>
      <c r="D70" s="2" t="s">
        <v>197</v>
      </c>
      <c r="E70" s="4" t="s">
        <v>16</v>
      </c>
      <c r="F70" s="3" t="s">
        <v>149</v>
      </c>
      <c r="G70" s="4" t="s">
        <v>137</v>
      </c>
      <c r="H70" s="12">
        <v>38</v>
      </c>
      <c r="I70" s="13"/>
      <c r="J70" s="13">
        <f t="shared" si="4"/>
        <v>38</v>
      </c>
      <c r="K70" s="13">
        <v>76.8</v>
      </c>
      <c r="L70" s="13">
        <f t="shared" si="5"/>
        <v>53.519999999999996</v>
      </c>
      <c r="M70" s="4">
        <v>6</v>
      </c>
      <c r="N70" s="2"/>
    </row>
    <row r="71" spans="1:14" s="5" customFormat="1" ht="15" customHeight="1">
      <c r="A71" s="36"/>
      <c r="B71" s="36"/>
      <c r="C71" s="36"/>
      <c r="D71" s="2" t="s">
        <v>158</v>
      </c>
      <c r="E71" s="4" t="s">
        <v>16</v>
      </c>
      <c r="F71" s="3" t="s">
        <v>146</v>
      </c>
      <c r="G71" s="4" t="s">
        <v>137</v>
      </c>
      <c r="H71" s="12">
        <v>42</v>
      </c>
      <c r="I71" s="13"/>
      <c r="J71" s="13">
        <f t="shared" si="4"/>
        <v>42</v>
      </c>
      <c r="K71" s="13">
        <v>69.4</v>
      </c>
      <c r="L71" s="13">
        <f t="shared" si="5"/>
        <v>52.96000000000001</v>
      </c>
      <c r="M71" s="4">
        <v>7</v>
      </c>
      <c r="N71" s="2"/>
    </row>
    <row r="72" spans="1:14" s="5" customFormat="1" ht="15" customHeight="1">
      <c r="A72" s="36"/>
      <c r="B72" s="36"/>
      <c r="C72" s="36"/>
      <c r="D72" s="2" t="s">
        <v>144</v>
      </c>
      <c r="E72" s="4" t="s">
        <v>20</v>
      </c>
      <c r="F72" s="3" t="s">
        <v>145</v>
      </c>
      <c r="G72" s="4" t="s">
        <v>137</v>
      </c>
      <c r="H72" s="12">
        <v>42</v>
      </c>
      <c r="I72" s="13"/>
      <c r="J72" s="13">
        <f t="shared" si="4"/>
        <v>42</v>
      </c>
      <c r="K72" s="13">
        <v>68.8</v>
      </c>
      <c r="L72" s="13">
        <f t="shared" si="5"/>
        <v>52.72</v>
      </c>
      <c r="M72" s="4">
        <v>8</v>
      </c>
      <c r="N72" s="2"/>
    </row>
    <row r="73" spans="1:14" s="5" customFormat="1" ht="15" customHeight="1">
      <c r="A73" s="36"/>
      <c r="B73" s="36"/>
      <c r="C73" s="36"/>
      <c r="D73" s="2" t="s">
        <v>198</v>
      </c>
      <c r="E73" s="4" t="s">
        <v>20</v>
      </c>
      <c r="F73" s="3" t="s">
        <v>148</v>
      </c>
      <c r="G73" s="4" t="s">
        <v>137</v>
      </c>
      <c r="H73" s="12">
        <v>38.5</v>
      </c>
      <c r="I73" s="13"/>
      <c r="J73" s="13">
        <f t="shared" si="4"/>
        <v>38.5</v>
      </c>
      <c r="K73" s="13">
        <v>67.8</v>
      </c>
      <c r="L73" s="13">
        <f t="shared" si="5"/>
        <v>50.22</v>
      </c>
      <c r="M73" s="4">
        <v>9</v>
      </c>
      <c r="N73" s="2"/>
    </row>
    <row r="74" spans="1:14" s="5" customFormat="1" ht="15" customHeight="1">
      <c r="A74" s="36"/>
      <c r="B74" s="36"/>
      <c r="C74" s="36"/>
      <c r="D74" s="2" t="s">
        <v>199</v>
      </c>
      <c r="E74" s="4" t="s">
        <v>20</v>
      </c>
      <c r="F74" s="3" t="s">
        <v>147</v>
      </c>
      <c r="G74" s="4" t="s">
        <v>137</v>
      </c>
      <c r="H74" s="12">
        <v>39</v>
      </c>
      <c r="I74" s="13"/>
      <c r="J74" s="13">
        <f t="shared" si="4"/>
        <v>39</v>
      </c>
      <c r="K74" s="13">
        <v>67</v>
      </c>
      <c r="L74" s="13">
        <f t="shared" si="5"/>
        <v>50.2</v>
      </c>
      <c r="M74" s="4">
        <v>10</v>
      </c>
      <c r="N74" s="2"/>
    </row>
    <row r="75" spans="1:14" s="5" customFormat="1" ht="15" customHeight="1">
      <c r="A75" s="36"/>
      <c r="B75" s="36"/>
      <c r="C75" s="36"/>
      <c r="D75" s="2" t="s">
        <v>200</v>
      </c>
      <c r="E75" s="4" t="s">
        <v>20</v>
      </c>
      <c r="F75" s="3" t="s">
        <v>150</v>
      </c>
      <c r="G75" s="4" t="s">
        <v>137</v>
      </c>
      <c r="H75" s="12">
        <v>38</v>
      </c>
      <c r="I75" s="13"/>
      <c r="J75" s="13">
        <f t="shared" si="4"/>
        <v>38</v>
      </c>
      <c r="K75" s="13">
        <v>66.8</v>
      </c>
      <c r="L75" s="13">
        <f t="shared" si="5"/>
        <v>49.519999999999996</v>
      </c>
      <c r="M75" s="4">
        <v>11</v>
      </c>
      <c r="N75" s="2"/>
    </row>
    <row r="76" spans="1:14" s="5" customFormat="1" ht="15" customHeight="1">
      <c r="A76" s="36" t="s">
        <v>151</v>
      </c>
      <c r="B76" s="36"/>
      <c r="C76" s="36" t="s">
        <v>132</v>
      </c>
      <c r="D76" s="2" t="s">
        <v>201</v>
      </c>
      <c r="E76" s="4" t="s">
        <v>16</v>
      </c>
      <c r="F76" s="3" t="s">
        <v>152</v>
      </c>
      <c r="G76" s="4" t="s">
        <v>18</v>
      </c>
      <c r="H76" s="12">
        <v>57</v>
      </c>
      <c r="I76" s="13"/>
      <c r="J76" s="13">
        <f t="shared" si="4"/>
        <v>57</v>
      </c>
      <c r="K76" s="13">
        <v>75.2</v>
      </c>
      <c r="L76" s="13">
        <f t="shared" si="5"/>
        <v>64.28</v>
      </c>
      <c r="M76" s="19">
        <v>1</v>
      </c>
      <c r="N76" s="2"/>
    </row>
    <row r="77" spans="1:14" s="5" customFormat="1" ht="15" customHeight="1">
      <c r="A77" s="36"/>
      <c r="B77" s="36"/>
      <c r="C77" s="36"/>
      <c r="D77" s="2" t="s">
        <v>202</v>
      </c>
      <c r="E77" s="4" t="s">
        <v>20</v>
      </c>
      <c r="F77" s="3" t="s">
        <v>153</v>
      </c>
      <c r="G77" s="4" t="s">
        <v>18</v>
      </c>
      <c r="H77" s="12">
        <v>55</v>
      </c>
      <c r="I77" s="13"/>
      <c r="J77" s="13">
        <f t="shared" si="4"/>
        <v>55</v>
      </c>
      <c r="K77" s="13">
        <v>76.4</v>
      </c>
      <c r="L77" s="13">
        <f t="shared" si="5"/>
        <v>63.56</v>
      </c>
      <c r="M77" s="19">
        <v>2</v>
      </c>
      <c r="N77" s="2"/>
    </row>
    <row r="78" spans="1:14" s="5" customFormat="1" ht="15" customHeight="1">
      <c r="A78" s="36"/>
      <c r="B78" s="36"/>
      <c r="C78" s="36"/>
      <c r="D78" s="2" t="s">
        <v>203</v>
      </c>
      <c r="E78" s="4" t="s">
        <v>20</v>
      </c>
      <c r="F78" s="3" t="s">
        <v>156</v>
      </c>
      <c r="G78" s="4" t="s">
        <v>18</v>
      </c>
      <c r="H78" s="12">
        <v>47</v>
      </c>
      <c r="I78" s="13"/>
      <c r="J78" s="13">
        <f t="shared" si="4"/>
        <v>47</v>
      </c>
      <c r="K78" s="13">
        <v>73</v>
      </c>
      <c r="L78" s="13">
        <f t="shared" si="5"/>
        <v>57.400000000000006</v>
      </c>
      <c r="M78" s="4">
        <v>3</v>
      </c>
      <c r="N78" s="2"/>
    </row>
    <row r="79" spans="1:14" s="5" customFormat="1" ht="15" customHeight="1">
      <c r="A79" s="36"/>
      <c r="B79" s="36"/>
      <c r="C79" s="36"/>
      <c r="D79" s="2" t="s">
        <v>204</v>
      </c>
      <c r="E79" s="4" t="s">
        <v>20</v>
      </c>
      <c r="F79" s="3" t="s">
        <v>154</v>
      </c>
      <c r="G79" s="4" t="s">
        <v>18</v>
      </c>
      <c r="H79" s="12">
        <v>48</v>
      </c>
      <c r="I79" s="13"/>
      <c r="J79" s="13">
        <f t="shared" si="4"/>
        <v>48</v>
      </c>
      <c r="K79" s="13">
        <v>70.8</v>
      </c>
      <c r="L79" s="13">
        <f t="shared" si="5"/>
        <v>57.12</v>
      </c>
      <c r="M79" s="4">
        <v>4</v>
      </c>
      <c r="N79" s="2"/>
    </row>
    <row r="80" spans="1:14" s="5" customFormat="1" ht="15" customHeight="1">
      <c r="A80" s="36"/>
      <c r="B80" s="36"/>
      <c r="C80" s="36"/>
      <c r="D80" s="2" t="s">
        <v>205</v>
      </c>
      <c r="E80" s="4" t="s">
        <v>20</v>
      </c>
      <c r="F80" s="3" t="s">
        <v>155</v>
      </c>
      <c r="G80" s="4" t="s">
        <v>18</v>
      </c>
      <c r="H80" s="12">
        <v>47</v>
      </c>
      <c r="I80" s="13"/>
      <c r="J80" s="13">
        <f t="shared" si="4"/>
        <v>47</v>
      </c>
      <c r="K80" s="13">
        <v>70.6</v>
      </c>
      <c r="L80" s="13">
        <f t="shared" si="5"/>
        <v>56.44</v>
      </c>
      <c r="M80" s="4">
        <v>5</v>
      </c>
      <c r="N80" s="2"/>
    </row>
    <row r="81" spans="1:14" s="5" customFormat="1" ht="15" customHeight="1">
      <c r="A81" s="36"/>
      <c r="B81" s="36"/>
      <c r="C81" s="36"/>
      <c r="D81" s="2" t="s">
        <v>206</v>
      </c>
      <c r="E81" s="4" t="s">
        <v>20</v>
      </c>
      <c r="F81" s="3" t="s">
        <v>157</v>
      </c>
      <c r="G81" s="4" t="s">
        <v>18</v>
      </c>
      <c r="H81" s="12">
        <v>41</v>
      </c>
      <c r="I81" s="13"/>
      <c r="J81" s="13">
        <f t="shared" si="4"/>
        <v>41</v>
      </c>
      <c r="K81" s="13">
        <v>77</v>
      </c>
      <c r="L81" s="13">
        <f t="shared" si="5"/>
        <v>55.4</v>
      </c>
      <c r="M81" s="4">
        <v>6</v>
      </c>
      <c r="N81" s="2"/>
    </row>
  </sheetData>
  <mergeCells count="27">
    <mergeCell ref="A23:A24"/>
    <mergeCell ref="B23:B24"/>
    <mergeCell ref="A65:B75"/>
    <mergeCell ref="A1:B1"/>
    <mergeCell ref="A2:A7"/>
    <mergeCell ref="B2:B7"/>
    <mergeCell ref="A14:A22"/>
    <mergeCell ref="B14:B16"/>
    <mergeCell ref="C2:C7"/>
    <mergeCell ref="A8:A13"/>
    <mergeCell ref="B8:B13"/>
    <mergeCell ref="C8:C10"/>
    <mergeCell ref="C11:C13"/>
    <mergeCell ref="C31:C64"/>
    <mergeCell ref="C14:C16"/>
    <mergeCell ref="B17:B22"/>
    <mergeCell ref="C17:C22"/>
    <mergeCell ref="C65:C75"/>
    <mergeCell ref="A76:B81"/>
    <mergeCell ref="C76:C81"/>
    <mergeCell ref="C23:C24"/>
    <mergeCell ref="A25:A64"/>
    <mergeCell ref="B25:B26"/>
    <mergeCell ref="C25:C26"/>
    <mergeCell ref="B27:B30"/>
    <mergeCell ref="C27:C30"/>
    <mergeCell ref="B31:B64"/>
  </mergeCells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K106"/>
  <sheetViews>
    <sheetView workbookViewId="0" topLeftCell="A1">
      <selection activeCell="I96" sqref="I96"/>
    </sheetView>
  </sheetViews>
  <sheetFormatPr defaultColWidth="9.00390625" defaultRowHeight="14.25"/>
  <cols>
    <col min="1" max="1" width="5.00390625" style="21" customWidth="1"/>
    <col min="2" max="2" width="8.50390625" style="32" bestFit="1" customWidth="1"/>
    <col min="3" max="3" width="8.50390625" style="33" bestFit="1" customWidth="1"/>
    <col min="4" max="4" width="6.375" style="32" bestFit="1" customWidth="1"/>
    <col min="5" max="6" width="6.75390625" style="34" bestFit="1" customWidth="1"/>
    <col min="7" max="9" width="7.50390625" style="35" bestFit="1" customWidth="1"/>
    <col min="10" max="10" width="5.00390625" style="35" bestFit="1" customWidth="1"/>
    <col min="11" max="11" width="29.375" style="55" customWidth="1"/>
    <col min="12" max="16384" width="14.25390625" style="21" customWidth="1"/>
  </cols>
  <sheetData>
    <row r="1" spans="1:11" ht="40.5" customHeight="1">
      <c r="A1" s="45" t="s">
        <v>229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2" customFormat="1" ht="23.25" customHeight="1">
      <c r="A2" s="44" t="s">
        <v>230</v>
      </c>
      <c r="B2" s="47" t="s">
        <v>231</v>
      </c>
      <c r="C2" s="44" t="s">
        <v>232</v>
      </c>
      <c r="D2" s="44" t="s">
        <v>233</v>
      </c>
      <c r="E2" s="44" t="s">
        <v>234</v>
      </c>
      <c r="F2" s="46"/>
      <c r="G2" s="46" t="s">
        <v>235</v>
      </c>
      <c r="H2" s="46"/>
      <c r="I2" s="50" t="s">
        <v>236</v>
      </c>
      <c r="J2" s="48" t="s">
        <v>237</v>
      </c>
      <c r="K2" s="56" t="s">
        <v>238</v>
      </c>
    </row>
    <row r="3" spans="1:11" s="24" customFormat="1" ht="24">
      <c r="A3" s="44"/>
      <c r="B3" s="47"/>
      <c r="C3" s="44"/>
      <c r="D3" s="44"/>
      <c r="E3" s="23">
        <v>1</v>
      </c>
      <c r="F3" s="23">
        <v>0.6</v>
      </c>
      <c r="G3" s="23">
        <v>1</v>
      </c>
      <c r="H3" s="23" t="s">
        <v>239</v>
      </c>
      <c r="I3" s="50"/>
      <c r="J3" s="49"/>
      <c r="K3" s="57"/>
    </row>
    <row r="4" spans="1:11" s="30" customFormat="1" ht="18" customHeight="1">
      <c r="A4" s="25">
        <v>1</v>
      </c>
      <c r="B4" s="26" t="s">
        <v>240</v>
      </c>
      <c r="C4" s="26" t="s">
        <v>208</v>
      </c>
      <c r="D4" s="26" t="s">
        <v>241</v>
      </c>
      <c r="E4" s="27">
        <v>90.5</v>
      </c>
      <c r="F4" s="27">
        <f>E4*0.6</f>
        <v>54.3</v>
      </c>
      <c r="G4" s="28">
        <v>84.33</v>
      </c>
      <c r="H4" s="28">
        <f>G4*0.4</f>
        <v>33.732</v>
      </c>
      <c r="I4" s="28">
        <f>F4+H4</f>
        <v>88.032</v>
      </c>
      <c r="J4" s="29">
        <v>1</v>
      </c>
      <c r="K4" s="51"/>
    </row>
    <row r="5" spans="1:11" s="30" customFormat="1" ht="18" customHeight="1">
      <c r="A5" s="25">
        <v>2</v>
      </c>
      <c r="B5" s="26" t="s">
        <v>240</v>
      </c>
      <c r="C5" s="26" t="s">
        <v>208</v>
      </c>
      <c r="D5" s="26" t="s">
        <v>242</v>
      </c>
      <c r="E5" s="27">
        <v>92.5</v>
      </c>
      <c r="F5" s="27">
        <f>E5*0.6</f>
        <v>55.5</v>
      </c>
      <c r="G5" s="28">
        <v>81</v>
      </c>
      <c r="H5" s="28">
        <f>G5*0.4</f>
        <v>32.4</v>
      </c>
      <c r="I5" s="28">
        <f>F5+H5</f>
        <v>87.9</v>
      </c>
      <c r="J5" s="29">
        <v>2</v>
      </c>
      <c r="K5" s="51"/>
    </row>
    <row r="6" spans="1:11" s="30" customFormat="1" ht="18" customHeight="1">
      <c r="A6" s="25"/>
      <c r="B6" s="26"/>
      <c r="C6" s="26"/>
      <c r="D6" s="26"/>
      <c r="E6" s="27"/>
      <c r="F6" s="27"/>
      <c r="G6" s="28"/>
      <c r="H6" s="28"/>
      <c r="I6" s="28"/>
      <c r="J6" s="29"/>
      <c r="K6" s="51"/>
    </row>
    <row r="7" spans="1:11" s="30" customFormat="1" ht="18" customHeight="1">
      <c r="A7" s="25">
        <v>1</v>
      </c>
      <c r="B7" s="26" t="s">
        <v>243</v>
      </c>
      <c r="C7" s="26" t="s">
        <v>209</v>
      </c>
      <c r="D7" s="26" t="s">
        <v>244</v>
      </c>
      <c r="E7" s="27">
        <v>84.5</v>
      </c>
      <c r="F7" s="27">
        <f aca="true" t="shared" si="0" ref="F7:F16">E7*0.6</f>
        <v>50.699999999999996</v>
      </c>
      <c r="G7" s="28">
        <v>89</v>
      </c>
      <c r="H7" s="28">
        <f aca="true" t="shared" si="1" ref="H7:H15">G7*0.4</f>
        <v>35.6</v>
      </c>
      <c r="I7" s="28">
        <f aca="true" t="shared" si="2" ref="I7:I16">F7+H7</f>
        <v>86.3</v>
      </c>
      <c r="J7" s="29">
        <v>1</v>
      </c>
      <c r="K7" s="51"/>
    </row>
    <row r="8" spans="1:11" s="30" customFormat="1" ht="18" customHeight="1">
      <c r="A8" s="25">
        <v>2</v>
      </c>
      <c r="B8" s="26" t="s">
        <v>243</v>
      </c>
      <c r="C8" s="26" t="s">
        <v>209</v>
      </c>
      <c r="D8" s="26" t="s">
        <v>245</v>
      </c>
      <c r="E8" s="27">
        <v>90</v>
      </c>
      <c r="F8" s="27">
        <f t="shared" si="0"/>
        <v>54</v>
      </c>
      <c r="G8" s="28">
        <v>79.33</v>
      </c>
      <c r="H8" s="28">
        <f t="shared" si="1"/>
        <v>31.732</v>
      </c>
      <c r="I8" s="28">
        <f t="shared" si="2"/>
        <v>85.732</v>
      </c>
      <c r="J8" s="29">
        <v>2</v>
      </c>
      <c r="K8" s="51"/>
    </row>
    <row r="9" spans="1:11" s="30" customFormat="1" ht="18" customHeight="1">
      <c r="A9" s="25">
        <v>3</v>
      </c>
      <c r="B9" s="26" t="s">
        <v>243</v>
      </c>
      <c r="C9" s="26" t="s">
        <v>209</v>
      </c>
      <c r="D9" s="26" t="s">
        <v>246</v>
      </c>
      <c r="E9" s="27">
        <v>85.5</v>
      </c>
      <c r="F9" s="27">
        <f t="shared" si="0"/>
        <v>51.3</v>
      </c>
      <c r="G9" s="28">
        <v>85.67</v>
      </c>
      <c r="H9" s="28">
        <f t="shared" si="1"/>
        <v>34.268</v>
      </c>
      <c r="I9" s="28">
        <f t="shared" si="2"/>
        <v>85.568</v>
      </c>
      <c r="J9" s="29">
        <v>3</v>
      </c>
      <c r="K9" s="51"/>
    </row>
    <row r="10" spans="1:11" s="30" customFormat="1" ht="18" customHeight="1">
      <c r="A10" s="25">
        <v>4</v>
      </c>
      <c r="B10" s="26" t="s">
        <v>243</v>
      </c>
      <c r="C10" s="26" t="s">
        <v>209</v>
      </c>
      <c r="D10" s="26" t="s">
        <v>247</v>
      </c>
      <c r="E10" s="27">
        <v>92</v>
      </c>
      <c r="F10" s="27">
        <f t="shared" si="0"/>
        <v>55.199999999999996</v>
      </c>
      <c r="G10" s="28">
        <v>75.67</v>
      </c>
      <c r="H10" s="28">
        <f t="shared" si="1"/>
        <v>30.268</v>
      </c>
      <c r="I10" s="28">
        <f t="shared" si="2"/>
        <v>85.46799999999999</v>
      </c>
      <c r="J10" s="29">
        <v>4</v>
      </c>
      <c r="K10" s="51"/>
    </row>
    <row r="11" spans="1:11" s="30" customFormat="1" ht="18" customHeight="1">
      <c r="A11" s="25">
        <v>5</v>
      </c>
      <c r="B11" s="26" t="s">
        <v>243</v>
      </c>
      <c r="C11" s="26" t="s">
        <v>209</v>
      </c>
      <c r="D11" s="26" t="s">
        <v>248</v>
      </c>
      <c r="E11" s="27">
        <v>88.5</v>
      </c>
      <c r="F11" s="27">
        <f t="shared" si="0"/>
        <v>53.1</v>
      </c>
      <c r="G11" s="28">
        <v>76.67</v>
      </c>
      <c r="H11" s="28">
        <f t="shared" si="1"/>
        <v>30.668000000000003</v>
      </c>
      <c r="I11" s="28">
        <f t="shared" si="2"/>
        <v>83.768</v>
      </c>
      <c r="J11" s="29">
        <v>5</v>
      </c>
      <c r="K11" s="51" t="s">
        <v>249</v>
      </c>
    </row>
    <row r="12" spans="1:11" s="30" customFormat="1" ht="18" customHeight="1">
      <c r="A12" s="25">
        <v>6</v>
      </c>
      <c r="B12" s="26" t="s">
        <v>243</v>
      </c>
      <c r="C12" s="26" t="s">
        <v>209</v>
      </c>
      <c r="D12" s="26" t="s">
        <v>250</v>
      </c>
      <c r="E12" s="27">
        <v>82</v>
      </c>
      <c r="F12" s="27">
        <f t="shared" si="0"/>
        <v>49.199999999999996</v>
      </c>
      <c r="G12" s="28">
        <v>84</v>
      </c>
      <c r="H12" s="28">
        <f t="shared" si="1"/>
        <v>33.6</v>
      </c>
      <c r="I12" s="28">
        <f t="shared" si="2"/>
        <v>82.8</v>
      </c>
      <c r="J12" s="29">
        <v>6</v>
      </c>
      <c r="K12" s="51" t="s">
        <v>249</v>
      </c>
    </row>
    <row r="13" spans="1:11" s="30" customFormat="1" ht="18" customHeight="1">
      <c r="A13" s="25">
        <v>7</v>
      </c>
      <c r="B13" s="26" t="s">
        <v>243</v>
      </c>
      <c r="C13" s="26" t="s">
        <v>209</v>
      </c>
      <c r="D13" s="26" t="s">
        <v>251</v>
      </c>
      <c r="E13" s="27">
        <v>81</v>
      </c>
      <c r="F13" s="27">
        <f t="shared" si="0"/>
        <v>48.6</v>
      </c>
      <c r="G13" s="28">
        <v>78.33</v>
      </c>
      <c r="H13" s="28">
        <f t="shared" si="1"/>
        <v>31.332</v>
      </c>
      <c r="I13" s="28">
        <f t="shared" si="2"/>
        <v>79.932</v>
      </c>
      <c r="J13" s="29">
        <v>7</v>
      </c>
      <c r="K13" s="51"/>
    </row>
    <row r="14" spans="1:11" s="30" customFormat="1" ht="18" customHeight="1">
      <c r="A14" s="25">
        <v>8</v>
      </c>
      <c r="B14" s="26" t="s">
        <v>243</v>
      </c>
      <c r="C14" s="26" t="s">
        <v>209</v>
      </c>
      <c r="D14" s="26" t="s">
        <v>252</v>
      </c>
      <c r="E14" s="27">
        <v>77</v>
      </c>
      <c r="F14" s="27">
        <f t="shared" si="0"/>
        <v>46.199999999999996</v>
      </c>
      <c r="G14" s="28">
        <v>83.67</v>
      </c>
      <c r="H14" s="28">
        <f t="shared" si="1"/>
        <v>33.468</v>
      </c>
      <c r="I14" s="28">
        <f t="shared" si="2"/>
        <v>79.668</v>
      </c>
      <c r="J14" s="29">
        <v>8</v>
      </c>
      <c r="K14" s="51"/>
    </row>
    <row r="15" spans="1:11" s="30" customFormat="1" ht="18" customHeight="1">
      <c r="A15" s="25">
        <v>9</v>
      </c>
      <c r="B15" s="26" t="s">
        <v>243</v>
      </c>
      <c r="C15" s="26" t="s">
        <v>209</v>
      </c>
      <c r="D15" s="26" t="s">
        <v>253</v>
      </c>
      <c r="E15" s="27">
        <v>69.5</v>
      </c>
      <c r="F15" s="27">
        <f t="shared" si="0"/>
        <v>41.699999999999996</v>
      </c>
      <c r="G15" s="28">
        <v>90</v>
      </c>
      <c r="H15" s="28">
        <f t="shared" si="1"/>
        <v>36</v>
      </c>
      <c r="I15" s="28">
        <f t="shared" si="2"/>
        <v>77.69999999999999</v>
      </c>
      <c r="J15" s="29">
        <v>9</v>
      </c>
      <c r="K15" s="51"/>
    </row>
    <row r="16" spans="1:11" s="30" customFormat="1" ht="18" customHeight="1">
      <c r="A16" s="25">
        <v>10</v>
      </c>
      <c r="B16" s="26" t="s">
        <v>243</v>
      </c>
      <c r="C16" s="26" t="s">
        <v>209</v>
      </c>
      <c r="D16" s="26" t="s">
        <v>254</v>
      </c>
      <c r="E16" s="27">
        <v>74.5</v>
      </c>
      <c r="F16" s="27">
        <f t="shared" si="0"/>
        <v>44.699999999999996</v>
      </c>
      <c r="G16" s="28" t="s">
        <v>255</v>
      </c>
      <c r="H16" s="28"/>
      <c r="I16" s="28">
        <f t="shared" si="2"/>
        <v>44.699999999999996</v>
      </c>
      <c r="J16" s="29">
        <v>10</v>
      </c>
      <c r="K16" s="51"/>
    </row>
    <row r="17" spans="1:11" s="30" customFormat="1" ht="18" customHeight="1">
      <c r="A17" s="25"/>
      <c r="B17" s="26"/>
      <c r="C17" s="26"/>
      <c r="D17" s="26"/>
      <c r="E17" s="27"/>
      <c r="F17" s="27"/>
      <c r="G17" s="31"/>
      <c r="H17" s="31"/>
      <c r="I17" s="31"/>
      <c r="J17" s="31"/>
      <c r="K17" s="51"/>
    </row>
    <row r="18" spans="1:11" s="30" customFormat="1" ht="18" customHeight="1">
      <c r="A18" s="25">
        <v>1</v>
      </c>
      <c r="B18" s="26" t="s">
        <v>210</v>
      </c>
      <c r="C18" s="26" t="s">
        <v>211</v>
      </c>
      <c r="D18" s="26" t="s">
        <v>256</v>
      </c>
      <c r="E18" s="27"/>
      <c r="F18" s="27"/>
      <c r="G18" s="28">
        <v>60.67</v>
      </c>
      <c r="H18" s="28">
        <f>G18</f>
        <v>60.67</v>
      </c>
      <c r="I18" s="28">
        <f>F18+H18</f>
        <v>60.67</v>
      </c>
      <c r="J18" s="29">
        <v>1</v>
      </c>
      <c r="K18" s="51" t="s">
        <v>257</v>
      </c>
    </row>
    <row r="19" spans="1:11" s="30" customFormat="1" ht="18" customHeight="1">
      <c r="A19" s="25">
        <v>2</v>
      </c>
      <c r="B19" s="26" t="s">
        <v>210</v>
      </c>
      <c r="C19" s="26" t="s">
        <v>211</v>
      </c>
      <c r="D19" s="26" t="s">
        <v>258</v>
      </c>
      <c r="E19" s="27">
        <v>52.5</v>
      </c>
      <c r="F19" s="27">
        <f>E19*0.6</f>
        <v>31.5</v>
      </c>
      <c r="G19" s="28">
        <v>68.33</v>
      </c>
      <c r="H19" s="28">
        <f>G19*0.4</f>
        <v>27.332</v>
      </c>
      <c r="I19" s="28">
        <f>F19+H19</f>
        <v>58.832</v>
      </c>
      <c r="J19" s="29">
        <v>2</v>
      </c>
      <c r="K19" s="51"/>
    </row>
    <row r="20" spans="1:11" s="30" customFormat="1" ht="18" customHeight="1">
      <c r="A20" s="25"/>
      <c r="B20" s="26"/>
      <c r="C20" s="26"/>
      <c r="D20" s="26"/>
      <c r="E20" s="27"/>
      <c r="F20" s="27"/>
      <c r="G20" s="28"/>
      <c r="H20" s="28"/>
      <c r="I20" s="28"/>
      <c r="J20" s="29"/>
      <c r="K20" s="51"/>
    </row>
    <row r="21" spans="1:11" s="30" customFormat="1" ht="18" customHeight="1">
      <c r="A21" s="25">
        <v>1</v>
      </c>
      <c r="B21" s="26" t="s">
        <v>243</v>
      </c>
      <c r="C21" s="26" t="s">
        <v>212</v>
      </c>
      <c r="D21" s="26" t="s">
        <v>259</v>
      </c>
      <c r="E21" s="27">
        <v>61.5</v>
      </c>
      <c r="F21" s="27">
        <f>E21*0.6</f>
        <v>36.9</v>
      </c>
      <c r="G21" s="28">
        <v>81.67</v>
      </c>
      <c r="H21" s="28">
        <f>G21*0.4</f>
        <v>32.668</v>
      </c>
      <c r="I21" s="28">
        <f>F21+H21</f>
        <v>69.568</v>
      </c>
      <c r="J21" s="29">
        <v>1</v>
      </c>
      <c r="K21" s="51"/>
    </row>
    <row r="22" spans="1:11" s="30" customFormat="1" ht="18" customHeight="1">
      <c r="A22" s="25">
        <v>2</v>
      </c>
      <c r="B22" s="26" t="s">
        <v>243</v>
      </c>
      <c r="C22" s="26" t="s">
        <v>212</v>
      </c>
      <c r="D22" s="26" t="s">
        <v>260</v>
      </c>
      <c r="E22" s="27">
        <v>67.5</v>
      </c>
      <c r="F22" s="27">
        <f>E22*0.6</f>
        <v>40.5</v>
      </c>
      <c r="G22" s="28">
        <v>69</v>
      </c>
      <c r="H22" s="28">
        <f>G22*0.4</f>
        <v>27.6</v>
      </c>
      <c r="I22" s="28">
        <f>F22+H22</f>
        <v>68.1</v>
      </c>
      <c r="J22" s="29">
        <v>2</v>
      </c>
      <c r="K22" s="51"/>
    </row>
    <row r="23" spans="1:11" s="30" customFormat="1" ht="18" customHeight="1">
      <c r="A23" s="25">
        <v>3</v>
      </c>
      <c r="B23" s="26" t="s">
        <v>243</v>
      </c>
      <c r="C23" s="26" t="s">
        <v>212</v>
      </c>
      <c r="D23" s="26" t="s">
        <v>261</v>
      </c>
      <c r="E23" s="27">
        <v>55.5</v>
      </c>
      <c r="F23" s="27">
        <f>E23*0.6</f>
        <v>33.3</v>
      </c>
      <c r="G23" s="28">
        <v>72.33</v>
      </c>
      <c r="H23" s="28">
        <f>G23*0.4</f>
        <v>28.932000000000002</v>
      </c>
      <c r="I23" s="28">
        <f>F23+H23</f>
        <v>62.232</v>
      </c>
      <c r="J23" s="29">
        <v>3</v>
      </c>
      <c r="K23" s="51"/>
    </row>
    <row r="24" spans="1:11" s="30" customFormat="1" ht="18" customHeight="1">
      <c r="A24" s="25">
        <v>4</v>
      </c>
      <c r="B24" s="26" t="s">
        <v>243</v>
      </c>
      <c r="C24" s="26" t="s">
        <v>212</v>
      </c>
      <c r="D24" s="26" t="s">
        <v>262</v>
      </c>
      <c r="E24" s="27">
        <v>44.5</v>
      </c>
      <c r="F24" s="27">
        <f>E24*0.6</f>
        <v>26.7</v>
      </c>
      <c r="G24" s="28">
        <v>78</v>
      </c>
      <c r="H24" s="28">
        <f>G24*0.4</f>
        <v>31.200000000000003</v>
      </c>
      <c r="I24" s="28">
        <f>F24+H24</f>
        <v>57.900000000000006</v>
      </c>
      <c r="J24" s="29">
        <v>4</v>
      </c>
      <c r="K24" s="51"/>
    </row>
    <row r="25" spans="1:11" s="30" customFormat="1" ht="18" customHeight="1">
      <c r="A25" s="25"/>
      <c r="B25" s="26"/>
      <c r="C25" s="26"/>
      <c r="D25" s="26"/>
      <c r="E25" s="27"/>
      <c r="F25" s="27"/>
      <c r="G25" s="28"/>
      <c r="H25" s="28"/>
      <c r="I25" s="28"/>
      <c r="J25" s="29"/>
      <c r="K25" s="51"/>
    </row>
    <row r="26" spans="1:11" s="30" customFormat="1" ht="18" customHeight="1">
      <c r="A26" s="25">
        <v>1</v>
      </c>
      <c r="B26" s="26" t="s">
        <v>210</v>
      </c>
      <c r="C26" s="26" t="s">
        <v>213</v>
      </c>
      <c r="D26" s="26" t="s">
        <v>263</v>
      </c>
      <c r="E26" s="27">
        <v>82.5</v>
      </c>
      <c r="F26" s="27">
        <f>E26*0.6</f>
        <v>49.5</v>
      </c>
      <c r="G26" s="28">
        <v>86.33</v>
      </c>
      <c r="H26" s="28">
        <f>G26*0.4</f>
        <v>34.532000000000004</v>
      </c>
      <c r="I26" s="28">
        <f>F26+H26</f>
        <v>84.03200000000001</v>
      </c>
      <c r="J26" s="29">
        <v>1</v>
      </c>
      <c r="K26" s="51"/>
    </row>
    <row r="27" spans="1:11" s="30" customFormat="1" ht="18" customHeight="1">
      <c r="A27" s="25">
        <v>2</v>
      </c>
      <c r="B27" s="26" t="s">
        <v>210</v>
      </c>
      <c r="C27" s="26" t="s">
        <v>213</v>
      </c>
      <c r="D27" s="26" t="s">
        <v>264</v>
      </c>
      <c r="E27" s="27">
        <v>81</v>
      </c>
      <c r="F27" s="27">
        <f>E27*0.6</f>
        <v>48.6</v>
      </c>
      <c r="G27" s="28">
        <v>87</v>
      </c>
      <c r="H27" s="28">
        <f>G27*0.4</f>
        <v>34.800000000000004</v>
      </c>
      <c r="I27" s="28">
        <f>F27+H27</f>
        <v>83.4</v>
      </c>
      <c r="J27" s="29">
        <v>2</v>
      </c>
      <c r="K27" s="51"/>
    </row>
    <row r="28" spans="1:11" s="30" customFormat="1" ht="18" customHeight="1">
      <c r="A28" s="25">
        <v>3</v>
      </c>
      <c r="B28" s="26" t="s">
        <v>210</v>
      </c>
      <c r="C28" s="26" t="s">
        <v>213</v>
      </c>
      <c r="D28" s="26" t="s">
        <v>265</v>
      </c>
      <c r="E28" s="27"/>
      <c r="F28" s="27"/>
      <c r="G28" s="28">
        <v>76</v>
      </c>
      <c r="H28" s="28">
        <f>G28</f>
        <v>76</v>
      </c>
      <c r="I28" s="28">
        <f>F28+H28</f>
        <v>76</v>
      </c>
      <c r="J28" s="29">
        <v>3</v>
      </c>
      <c r="K28" s="51" t="s">
        <v>257</v>
      </c>
    </row>
    <row r="29" spans="1:11" s="30" customFormat="1" ht="18" customHeight="1">
      <c r="A29" s="25"/>
      <c r="B29" s="26"/>
      <c r="C29" s="26"/>
      <c r="D29" s="26"/>
      <c r="E29" s="27"/>
      <c r="F29" s="27"/>
      <c r="G29" s="28"/>
      <c r="H29" s="28"/>
      <c r="I29" s="28"/>
      <c r="J29" s="29"/>
      <c r="K29" s="51"/>
    </row>
    <row r="30" spans="1:11" s="30" customFormat="1" ht="18" customHeight="1">
      <c r="A30" s="25">
        <v>1</v>
      </c>
      <c r="B30" s="26" t="s">
        <v>266</v>
      </c>
      <c r="C30" s="26" t="s">
        <v>213</v>
      </c>
      <c r="D30" s="26" t="s">
        <v>267</v>
      </c>
      <c r="E30" s="27"/>
      <c r="F30" s="27"/>
      <c r="G30" s="28">
        <v>76.67</v>
      </c>
      <c r="H30" s="28">
        <f>G30</f>
        <v>76.67</v>
      </c>
      <c r="I30" s="28">
        <f>F30+H30</f>
        <v>76.67</v>
      </c>
      <c r="J30" s="29">
        <v>1</v>
      </c>
      <c r="K30" s="51" t="s">
        <v>257</v>
      </c>
    </row>
    <row r="31" spans="1:11" s="30" customFormat="1" ht="18" customHeight="1">
      <c r="A31" s="25">
        <v>2</v>
      </c>
      <c r="B31" s="26" t="s">
        <v>266</v>
      </c>
      <c r="C31" s="26" t="s">
        <v>213</v>
      </c>
      <c r="D31" s="26" t="s">
        <v>268</v>
      </c>
      <c r="E31" s="27">
        <v>72.5</v>
      </c>
      <c r="F31" s="27">
        <f>E31*0.6</f>
        <v>43.5</v>
      </c>
      <c r="G31" s="28">
        <v>82.33</v>
      </c>
      <c r="H31" s="28">
        <f>G31*0.4</f>
        <v>32.932</v>
      </c>
      <c r="I31" s="28">
        <f>F31+H31</f>
        <v>76.432</v>
      </c>
      <c r="J31" s="29">
        <v>2</v>
      </c>
      <c r="K31" s="51"/>
    </row>
    <row r="32" spans="1:11" s="30" customFormat="1" ht="18" customHeight="1">
      <c r="A32" s="25">
        <v>3</v>
      </c>
      <c r="B32" s="26" t="s">
        <v>266</v>
      </c>
      <c r="C32" s="26" t="s">
        <v>213</v>
      </c>
      <c r="D32" s="26" t="s">
        <v>269</v>
      </c>
      <c r="E32" s="27">
        <v>76</v>
      </c>
      <c r="F32" s="27">
        <f>E32*0.6</f>
        <v>45.6</v>
      </c>
      <c r="G32" s="28">
        <v>77</v>
      </c>
      <c r="H32" s="28">
        <f>G32*0.4</f>
        <v>30.8</v>
      </c>
      <c r="I32" s="28">
        <f>F32+H32</f>
        <v>76.4</v>
      </c>
      <c r="J32" s="29">
        <v>3</v>
      </c>
      <c r="K32" s="51"/>
    </row>
    <row r="33" spans="1:11" s="30" customFormat="1" ht="18" customHeight="1">
      <c r="A33" s="25">
        <v>4</v>
      </c>
      <c r="B33" s="26" t="s">
        <v>266</v>
      </c>
      <c r="C33" s="26" t="s">
        <v>213</v>
      </c>
      <c r="D33" s="26" t="s">
        <v>270</v>
      </c>
      <c r="E33" s="27"/>
      <c r="F33" s="27"/>
      <c r="G33" s="28">
        <v>75.33</v>
      </c>
      <c r="H33" s="28">
        <f>G33</f>
        <v>75.33</v>
      </c>
      <c r="I33" s="28">
        <f>F33+H33</f>
        <v>75.33</v>
      </c>
      <c r="J33" s="29">
        <v>4</v>
      </c>
      <c r="K33" s="51" t="s">
        <v>257</v>
      </c>
    </row>
    <row r="34" spans="1:11" s="30" customFormat="1" ht="18" customHeight="1">
      <c r="A34" s="25"/>
      <c r="B34" s="26"/>
      <c r="C34" s="26"/>
      <c r="D34" s="26"/>
      <c r="E34" s="27"/>
      <c r="F34" s="27"/>
      <c r="G34" s="28"/>
      <c r="H34" s="28"/>
      <c r="I34" s="28"/>
      <c r="J34" s="29"/>
      <c r="K34" s="51"/>
    </row>
    <row r="35" spans="1:11" s="30" customFormat="1" ht="18" customHeight="1">
      <c r="A35" s="25">
        <v>1</v>
      </c>
      <c r="B35" s="26" t="s">
        <v>243</v>
      </c>
      <c r="C35" s="26" t="s">
        <v>214</v>
      </c>
      <c r="D35" s="26" t="s">
        <v>271</v>
      </c>
      <c r="E35" s="27">
        <v>88</v>
      </c>
      <c r="F35" s="27">
        <f>E35*0.6</f>
        <v>52.8</v>
      </c>
      <c r="G35" s="28">
        <v>77.33</v>
      </c>
      <c r="H35" s="28">
        <f>G35*0.4</f>
        <v>30.932000000000002</v>
      </c>
      <c r="I35" s="28">
        <f>F35+H35</f>
        <v>83.732</v>
      </c>
      <c r="J35" s="29">
        <v>1</v>
      </c>
      <c r="K35" s="51" t="s">
        <v>249</v>
      </c>
    </row>
    <row r="36" spans="1:11" s="30" customFormat="1" ht="18" customHeight="1">
      <c r="A36" s="25">
        <v>2</v>
      </c>
      <c r="B36" s="26" t="s">
        <v>243</v>
      </c>
      <c r="C36" s="26" t="s">
        <v>214</v>
      </c>
      <c r="D36" s="26" t="s">
        <v>272</v>
      </c>
      <c r="E36" s="27">
        <v>86</v>
      </c>
      <c r="F36" s="27">
        <f>E36*0.6</f>
        <v>51.6</v>
      </c>
      <c r="G36" s="28">
        <v>69.33</v>
      </c>
      <c r="H36" s="28">
        <f>G36*0.4</f>
        <v>27.732</v>
      </c>
      <c r="I36" s="28">
        <f>F36+H36</f>
        <v>79.332</v>
      </c>
      <c r="J36" s="29">
        <v>2</v>
      </c>
      <c r="K36" s="52" t="s">
        <v>273</v>
      </c>
    </row>
    <row r="37" spans="1:11" s="30" customFormat="1" ht="18" customHeight="1">
      <c r="A37" s="25"/>
      <c r="B37" s="26"/>
      <c r="C37" s="26"/>
      <c r="D37" s="26"/>
      <c r="E37" s="27"/>
      <c r="F37" s="27"/>
      <c r="G37" s="28"/>
      <c r="H37" s="28"/>
      <c r="I37" s="28"/>
      <c r="J37" s="29"/>
      <c r="K37" s="52"/>
    </row>
    <row r="38" spans="1:11" s="30" customFormat="1" ht="18" customHeight="1">
      <c r="A38" s="25">
        <v>1</v>
      </c>
      <c r="B38" s="26" t="s">
        <v>243</v>
      </c>
      <c r="C38" s="26" t="s">
        <v>215</v>
      </c>
      <c r="D38" s="26" t="s">
        <v>274</v>
      </c>
      <c r="E38" s="27">
        <v>67</v>
      </c>
      <c r="F38" s="27">
        <f>E38*0.6</f>
        <v>40.199999999999996</v>
      </c>
      <c r="G38" s="28">
        <v>82.67</v>
      </c>
      <c r="H38" s="28">
        <f>G38*0.4</f>
        <v>33.068000000000005</v>
      </c>
      <c r="I38" s="28">
        <f>F38+H38</f>
        <v>73.268</v>
      </c>
      <c r="J38" s="29">
        <v>1</v>
      </c>
      <c r="K38" s="51"/>
    </row>
    <row r="39" spans="1:11" s="30" customFormat="1" ht="18" customHeight="1">
      <c r="A39" s="25">
        <v>2</v>
      </c>
      <c r="B39" s="26" t="s">
        <v>243</v>
      </c>
      <c r="C39" s="26" t="s">
        <v>215</v>
      </c>
      <c r="D39" s="26" t="s">
        <v>275</v>
      </c>
      <c r="E39" s="27">
        <v>66</v>
      </c>
      <c r="F39" s="27">
        <f>E39*0.6</f>
        <v>39.6</v>
      </c>
      <c r="G39" s="28" t="s">
        <v>255</v>
      </c>
      <c r="H39" s="28"/>
      <c r="I39" s="28">
        <f>F39+H39</f>
        <v>39.6</v>
      </c>
      <c r="J39" s="29">
        <v>2</v>
      </c>
      <c r="K39" s="51"/>
    </row>
    <row r="40" spans="1:11" s="30" customFormat="1" ht="18" customHeight="1">
      <c r="A40" s="25"/>
      <c r="B40" s="26"/>
      <c r="C40" s="26"/>
      <c r="D40" s="26"/>
      <c r="E40" s="27"/>
      <c r="F40" s="27"/>
      <c r="G40" s="31"/>
      <c r="H40" s="31"/>
      <c r="I40" s="31"/>
      <c r="J40" s="31"/>
      <c r="K40" s="51"/>
    </row>
    <row r="41" spans="1:11" s="30" customFormat="1" ht="18" customHeight="1">
      <c r="A41" s="25">
        <v>1</v>
      </c>
      <c r="B41" s="26" t="s">
        <v>266</v>
      </c>
      <c r="C41" s="26" t="s">
        <v>216</v>
      </c>
      <c r="D41" s="26" t="s">
        <v>276</v>
      </c>
      <c r="E41" s="27">
        <v>80</v>
      </c>
      <c r="F41" s="27">
        <f>E41*0.6</f>
        <v>48</v>
      </c>
      <c r="G41" s="28">
        <v>75.67</v>
      </c>
      <c r="H41" s="28">
        <f>G41*0.4</f>
        <v>30.268</v>
      </c>
      <c r="I41" s="28">
        <f>F41+H41</f>
        <v>78.268</v>
      </c>
      <c r="J41" s="29">
        <v>1</v>
      </c>
      <c r="K41" s="51"/>
    </row>
    <row r="42" spans="1:11" s="30" customFormat="1" ht="18" customHeight="1">
      <c r="A42" s="25">
        <v>2</v>
      </c>
      <c r="B42" s="26" t="s">
        <v>266</v>
      </c>
      <c r="C42" s="26" t="s">
        <v>216</v>
      </c>
      <c r="D42" s="26" t="s">
        <v>277</v>
      </c>
      <c r="E42" s="27">
        <v>75.5</v>
      </c>
      <c r="F42" s="27">
        <f>E42*0.6</f>
        <v>45.3</v>
      </c>
      <c r="G42" s="28">
        <v>80</v>
      </c>
      <c r="H42" s="28">
        <f>G42*0.4</f>
        <v>32</v>
      </c>
      <c r="I42" s="28">
        <f>F42+H42</f>
        <v>77.3</v>
      </c>
      <c r="J42" s="29">
        <v>2</v>
      </c>
      <c r="K42" s="51"/>
    </row>
    <row r="43" spans="1:11" s="30" customFormat="1" ht="18" customHeight="1">
      <c r="A43" s="25"/>
      <c r="B43" s="26"/>
      <c r="C43" s="26"/>
      <c r="D43" s="26"/>
      <c r="E43" s="27"/>
      <c r="F43" s="27"/>
      <c r="G43" s="28"/>
      <c r="H43" s="28"/>
      <c r="I43" s="28"/>
      <c r="J43" s="29"/>
      <c r="K43" s="51"/>
    </row>
    <row r="44" spans="1:11" s="30" customFormat="1" ht="18" customHeight="1">
      <c r="A44" s="25">
        <v>1</v>
      </c>
      <c r="B44" s="26" t="s">
        <v>243</v>
      </c>
      <c r="C44" s="26" t="s">
        <v>217</v>
      </c>
      <c r="D44" s="26" t="s">
        <v>278</v>
      </c>
      <c r="E44" s="27">
        <v>77</v>
      </c>
      <c r="F44" s="27">
        <f>E44*0.6</f>
        <v>46.199999999999996</v>
      </c>
      <c r="G44" s="28">
        <v>78</v>
      </c>
      <c r="H44" s="28">
        <f>G44*0.4</f>
        <v>31.200000000000003</v>
      </c>
      <c r="I44" s="28">
        <f>F44+H44</f>
        <v>77.4</v>
      </c>
      <c r="J44" s="29">
        <v>1</v>
      </c>
      <c r="K44" s="51"/>
    </row>
    <row r="45" spans="1:11" s="30" customFormat="1" ht="18" customHeight="1">
      <c r="A45" s="25">
        <v>2</v>
      </c>
      <c r="B45" s="26" t="s">
        <v>243</v>
      </c>
      <c r="C45" s="26" t="s">
        <v>217</v>
      </c>
      <c r="D45" s="26" t="s">
        <v>279</v>
      </c>
      <c r="E45" s="27">
        <v>54</v>
      </c>
      <c r="F45" s="27">
        <f>E45*0.6</f>
        <v>32.4</v>
      </c>
      <c r="G45" s="28">
        <v>72.67</v>
      </c>
      <c r="H45" s="28">
        <f>G45*0.4</f>
        <v>29.068</v>
      </c>
      <c r="I45" s="28">
        <f>F45+H45</f>
        <v>61.468</v>
      </c>
      <c r="J45" s="29">
        <v>2</v>
      </c>
      <c r="K45" s="51"/>
    </row>
    <row r="46" spans="1:11" s="30" customFormat="1" ht="18" customHeight="1">
      <c r="A46" s="25"/>
      <c r="B46" s="26"/>
      <c r="C46" s="26"/>
      <c r="D46" s="26"/>
      <c r="E46" s="27"/>
      <c r="F46" s="27"/>
      <c r="G46" s="28"/>
      <c r="H46" s="28"/>
      <c r="I46" s="28"/>
      <c r="J46" s="29"/>
      <c r="K46" s="51"/>
    </row>
    <row r="47" spans="1:11" s="30" customFormat="1" ht="18" customHeight="1">
      <c r="A47" s="25">
        <v>1</v>
      </c>
      <c r="B47" s="26" t="s">
        <v>240</v>
      </c>
      <c r="C47" s="26" t="s">
        <v>218</v>
      </c>
      <c r="D47" s="26" t="s">
        <v>280</v>
      </c>
      <c r="E47" s="27">
        <v>63</v>
      </c>
      <c r="F47" s="27">
        <f>E47*0.6</f>
        <v>37.8</v>
      </c>
      <c r="G47" s="28">
        <v>75.33</v>
      </c>
      <c r="H47" s="28">
        <f>G47*0.4</f>
        <v>30.132</v>
      </c>
      <c r="I47" s="28">
        <f>F47+H47</f>
        <v>67.932</v>
      </c>
      <c r="J47" s="29">
        <v>1</v>
      </c>
      <c r="K47" s="51"/>
    </row>
    <row r="48" spans="1:11" s="30" customFormat="1" ht="18" customHeight="1">
      <c r="A48" s="25"/>
      <c r="B48" s="26"/>
      <c r="C48" s="26"/>
      <c r="D48" s="26"/>
      <c r="E48" s="27"/>
      <c r="F48" s="27"/>
      <c r="G48" s="28"/>
      <c r="H48" s="28"/>
      <c r="I48" s="28"/>
      <c r="J48" s="29"/>
      <c r="K48" s="51"/>
    </row>
    <row r="49" spans="1:11" s="30" customFormat="1" ht="18" customHeight="1">
      <c r="A49" s="25">
        <v>1</v>
      </c>
      <c r="B49" s="26" t="s">
        <v>243</v>
      </c>
      <c r="C49" s="26" t="s">
        <v>219</v>
      </c>
      <c r="D49" s="26" t="s">
        <v>281</v>
      </c>
      <c r="E49" s="27">
        <v>69</v>
      </c>
      <c r="F49" s="27">
        <f>E49*0.6</f>
        <v>41.4</v>
      </c>
      <c r="G49" s="28">
        <v>74.67</v>
      </c>
      <c r="H49" s="28">
        <f>G49*0.4</f>
        <v>29.868000000000002</v>
      </c>
      <c r="I49" s="28">
        <f aca="true" t="shared" si="3" ref="I49:I57">F49+H49</f>
        <v>71.268</v>
      </c>
      <c r="J49" s="29">
        <v>1</v>
      </c>
      <c r="K49" s="51"/>
    </row>
    <row r="50" spans="1:11" s="30" customFormat="1" ht="18" customHeight="1">
      <c r="A50" s="25">
        <v>2</v>
      </c>
      <c r="B50" s="26" t="s">
        <v>243</v>
      </c>
      <c r="C50" s="26" t="s">
        <v>219</v>
      </c>
      <c r="D50" s="26" t="s">
        <v>282</v>
      </c>
      <c r="E50" s="27">
        <v>65.5</v>
      </c>
      <c r="F50" s="27">
        <f>E50*0.6</f>
        <v>39.3</v>
      </c>
      <c r="G50" s="28">
        <v>78</v>
      </c>
      <c r="H50" s="28">
        <f>G50*0.4</f>
        <v>31.200000000000003</v>
      </c>
      <c r="I50" s="28">
        <f t="shared" si="3"/>
        <v>70.5</v>
      </c>
      <c r="J50" s="29">
        <v>2</v>
      </c>
      <c r="K50" s="51"/>
    </row>
    <row r="51" spans="1:11" s="30" customFormat="1" ht="18" customHeight="1">
      <c r="A51" s="25">
        <v>3</v>
      </c>
      <c r="B51" s="26" t="s">
        <v>243</v>
      </c>
      <c r="C51" s="26" t="s">
        <v>219</v>
      </c>
      <c r="D51" s="26" t="s">
        <v>283</v>
      </c>
      <c r="E51" s="27"/>
      <c r="F51" s="27"/>
      <c r="G51" s="28">
        <v>69</v>
      </c>
      <c r="H51" s="28">
        <f>G51</f>
        <v>69</v>
      </c>
      <c r="I51" s="28">
        <f t="shared" si="3"/>
        <v>69</v>
      </c>
      <c r="J51" s="29">
        <v>3</v>
      </c>
      <c r="K51" s="51" t="s">
        <v>257</v>
      </c>
    </row>
    <row r="52" spans="1:11" s="30" customFormat="1" ht="18" customHeight="1">
      <c r="A52" s="25">
        <v>4</v>
      </c>
      <c r="B52" s="26" t="s">
        <v>243</v>
      </c>
      <c r="C52" s="26" t="s">
        <v>219</v>
      </c>
      <c r="D52" s="26" t="s">
        <v>284</v>
      </c>
      <c r="E52" s="27">
        <v>62</v>
      </c>
      <c r="F52" s="27">
        <f aca="true" t="shared" si="4" ref="F52:F57">E52*0.6</f>
        <v>37.199999999999996</v>
      </c>
      <c r="G52" s="28">
        <v>79</v>
      </c>
      <c r="H52" s="28">
        <f aca="true" t="shared" si="5" ref="H52:H57">G52*0.4</f>
        <v>31.6</v>
      </c>
      <c r="I52" s="28">
        <f t="shared" si="3"/>
        <v>68.8</v>
      </c>
      <c r="J52" s="29">
        <v>4</v>
      </c>
      <c r="K52" s="51"/>
    </row>
    <row r="53" spans="1:11" s="30" customFormat="1" ht="18" customHeight="1">
      <c r="A53" s="25">
        <v>5</v>
      </c>
      <c r="B53" s="26" t="s">
        <v>243</v>
      </c>
      <c r="C53" s="26" t="s">
        <v>219</v>
      </c>
      <c r="D53" s="26" t="s">
        <v>285</v>
      </c>
      <c r="E53" s="27">
        <v>54.5</v>
      </c>
      <c r="F53" s="27">
        <f t="shared" si="4"/>
        <v>32.699999999999996</v>
      </c>
      <c r="G53" s="28">
        <v>80</v>
      </c>
      <c r="H53" s="28">
        <f t="shared" si="5"/>
        <v>32</v>
      </c>
      <c r="I53" s="28">
        <f t="shared" si="3"/>
        <v>64.69999999999999</v>
      </c>
      <c r="J53" s="29">
        <v>5</v>
      </c>
      <c r="K53" s="51"/>
    </row>
    <row r="54" spans="1:11" s="30" customFormat="1" ht="18" customHeight="1">
      <c r="A54" s="25">
        <v>6</v>
      </c>
      <c r="B54" s="26" t="s">
        <v>243</v>
      </c>
      <c r="C54" s="26" t="s">
        <v>219</v>
      </c>
      <c r="D54" s="26" t="s">
        <v>286</v>
      </c>
      <c r="E54" s="27">
        <v>57</v>
      </c>
      <c r="F54" s="27">
        <f t="shared" si="4"/>
        <v>34.199999999999996</v>
      </c>
      <c r="G54" s="28">
        <v>76</v>
      </c>
      <c r="H54" s="28">
        <f t="shared" si="5"/>
        <v>30.400000000000002</v>
      </c>
      <c r="I54" s="28">
        <f t="shared" si="3"/>
        <v>64.6</v>
      </c>
      <c r="J54" s="29">
        <v>6</v>
      </c>
      <c r="K54" s="51"/>
    </row>
    <row r="55" spans="1:11" s="30" customFormat="1" ht="18" customHeight="1">
      <c r="A55" s="25">
        <v>7</v>
      </c>
      <c r="B55" s="26" t="s">
        <v>243</v>
      </c>
      <c r="C55" s="26" t="s">
        <v>219</v>
      </c>
      <c r="D55" s="26" t="s">
        <v>287</v>
      </c>
      <c r="E55" s="27">
        <v>54</v>
      </c>
      <c r="F55" s="27">
        <f t="shared" si="4"/>
        <v>32.4</v>
      </c>
      <c r="G55" s="28">
        <v>77.67</v>
      </c>
      <c r="H55" s="28">
        <f t="shared" si="5"/>
        <v>31.068</v>
      </c>
      <c r="I55" s="28">
        <f t="shared" si="3"/>
        <v>63.468</v>
      </c>
      <c r="J55" s="29">
        <v>7</v>
      </c>
      <c r="K55" s="51"/>
    </row>
    <row r="56" spans="1:11" s="30" customFormat="1" ht="18" customHeight="1">
      <c r="A56" s="25">
        <v>8</v>
      </c>
      <c r="B56" s="26" t="s">
        <v>243</v>
      </c>
      <c r="C56" s="26" t="s">
        <v>219</v>
      </c>
      <c r="D56" s="26" t="s">
        <v>288</v>
      </c>
      <c r="E56" s="27">
        <v>54.5</v>
      </c>
      <c r="F56" s="27">
        <f t="shared" si="4"/>
        <v>32.699999999999996</v>
      </c>
      <c r="G56" s="28">
        <v>76</v>
      </c>
      <c r="H56" s="28">
        <f t="shared" si="5"/>
        <v>30.400000000000002</v>
      </c>
      <c r="I56" s="28">
        <f t="shared" si="3"/>
        <v>63.099999999999994</v>
      </c>
      <c r="J56" s="29">
        <v>8</v>
      </c>
      <c r="K56" s="51"/>
    </row>
    <row r="57" spans="1:11" s="30" customFormat="1" ht="18" customHeight="1">
      <c r="A57" s="25">
        <v>9</v>
      </c>
      <c r="B57" s="26" t="s">
        <v>243</v>
      </c>
      <c r="C57" s="26" t="s">
        <v>219</v>
      </c>
      <c r="D57" s="26" t="s">
        <v>289</v>
      </c>
      <c r="E57" s="27">
        <v>54</v>
      </c>
      <c r="F57" s="27">
        <f t="shared" si="4"/>
        <v>32.4</v>
      </c>
      <c r="G57" s="28">
        <v>71.67</v>
      </c>
      <c r="H57" s="28">
        <f t="shared" si="5"/>
        <v>28.668000000000003</v>
      </c>
      <c r="I57" s="28">
        <f t="shared" si="3"/>
        <v>61.068</v>
      </c>
      <c r="J57" s="29">
        <v>9</v>
      </c>
      <c r="K57" s="51"/>
    </row>
    <row r="58" spans="1:11" s="30" customFormat="1" ht="18" customHeight="1">
      <c r="A58" s="25"/>
      <c r="B58" s="26"/>
      <c r="C58" s="26"/>
      <c r="D58" s="26"/>
      <c r="E58" s="27"/>
      <c r="F58" s="27"/>
      <c r="G58" s="28"/>
      <c r="H58" s="28"/>
      <c r="I58" s="28"/>
      <c r="J58" s="29"/>
      <c r="K58" s="51"/>
    </row>
    <row r="59" spans="1:11" s="30" customFormat="1" ht="18" customHeight="1">
      <c r="A59" s="25">
        <v>1</v>
      </c>
      <c r="B59" s="26" t="s">
        <v>290</v>
      </c>
      <c r="C59" s="26" t="s">
        <v>220</v>
      </c>
      <c r="D59" s="26" t="s">
        <v>291</v>
      </c>
      <c r="E59" s="27">
        <v>65.5</v>
      </c>
      <c r="F59" s="27">
        <f>E59*0.6</f>
        <v>39.3</v>
      </c>
      <c r="G59" s="28" t="s">
        <v>255</v>
      </c>
      <c r="H59" s="28"/>
      <c r="I59" s="28">
        <f>F59+H59</f>
        <v>39.3</v>
      </c>
      <c r="J59" s="29"/>
      <c r="K59" s="51"/>
    </row>
    <row r="60" spans="1:11" s="30" customFormat="1" ht="18" customHeight="1">
      <c r="A60" s="25"/>
      <c r="B60" s="26"/>
      <c r="C60" s="26"/>
      <c r="D60" s="26"/>
      <c r="E60" s="27"/>
      <c r="F60" s="27"/>
      <c r="G60" s="31"/>
      <c r="H60" s="31"/>
      <c r="I60" s="31"/>
      <c r="J60" s="31"/>
      <c r="K60" s="51"/>
    </row>
    <row r="61" spans="1:11" s="30" customFormat="1" ht="18" customHeight="1">
      <c r="A61" s="25">
        <v>1</v>
      </c>
      <c r="B61" s="26" t="s">
        <v>292</v>
      </c>
      <c r="C61" s="26" t="s">
        <v>221</v>
      </c>
      <c r="D61" s="26" t="s">
        <v>293</v>
      </c>
      <c r="E61" s="27">
        <v>76.5</v>
      </c>
      <c r="F61" s="27">
        <f>E61*0.6</f>
        <v>45.9</v>
      </c>
      <c r="G61" s="28">
        <v>85.7</v>
      </c>
      <c r="H61" s="28">
        <f>G61*0.4</f>
        <v>34.28</v>
      </c>
      <c r="I61" s="28">
        <f>F61+H61</f>
        <v>80.18</v>
      </c>
      <c r="J61" s="29">
        <v>1</v>
      </c>
      <c r="K61" s="51"/>
    </row>
    <row r="62" spans="1:11" s="30" customFormat="1" ht="18" customHeight="1">
      <c r="A62" s="25">
        <v>2</v>
      </c>
      <c r="B62" s="26" t="s">
        <v>292</v>
      </c>
      <c r="C62" s="26" t="s">
        <v>221</v>
      </c>
      <c r="D62" s="26" t="s">
        <v>294</v>
      </c>
      <c r="E62" s="27">
        <v>73</v>
      </c>
      <c r="F62" s="27">
        <f>E62*0.6</f>
        <v>43.8</v>
      </c>
      <c r="G62" s="28">
        <v>81</v>
      </c>
      <c r="H62" s="28">
        <f>G62*0.4</f>
        <v>32.4</v>
      </c>
      <c r="I62" s="28">
        <f>F62+H62</f>
        <v>76.19999999999999</v>
      </c>
      <c r="J62" s="29">
        <v>2</v>
      </c>
      <c r="K62" s="51"/>
    </row>
    <row r="63" spans="1:11" s="30" customFormat="1" ht="18" customHeight="1">
      <c r="A63" s="25">
        <v>3</v>
      </c>
      <c r="B63" s="26" t="s">
        <v>292</v>
      </c>
      <c r="C63" s="26" t="s">
        <v>221</v>
      </c>
      <c r="D63" s="26" t="s">
        <v>295</v>
      </c>
      <c r="E63" s="27">
        <v>75</v>
      </c>
      <c r="F63" s="27">
        <f>E63*0.6</f>
        <v>45</v>
      </c>
      <c r="G63" s="28">
        <v>75</v>
      </c>
      <c r="H63" s="28">
        <f>G63*0.4</f>
        <v>30</v>
      </c>
      <c r="I63" s="28">
        <f>F63+H63</f>
        <v>75</v>
      </c>
      <c r="J63" s="29">
        <v>3</v>
      </c>
      <c r="K63" s="51"/>
    </row>
    <row r="64" spans="1:11" s="30" customFormat="1" ht="18" customHeight="1">
      <c r="A64" s="25">
        <v>4</v>
      </c>
      <c r="B64" s="26" t="s">
        <v>292</v>
      </c>
      <c r="C64" s="26" t="s">
        <v>221</v>
      </c>
      <c r="D64" s="26" t="s">
        <v>296</v>
      </c>
      <c r="E64" s="27">
        <v>71.5</v>
      </c>
      <c r="F64" s="27">
        <f>E64*0.6</f>
        <v>42.9</v>
      </c>
      <c r="G64" s="28">
        <v>77.3</v>
      </c>
      <c r="H64" s="28">
        <f>G64*0.4</f>
        <v>30.92</v>
      </c>
      <c r="I64" s="28">
        <f>F64+H64</f>
        <v>73.82</v>
      </c>
      <c r="J64" s="29">
        <v>4</v>
      </c>
      <c r="K64" s="51"/>
    </row>
    <row r="65" spans="1:11" s="30" customFormat="1" ht="18" customHeight="1">
      <c r="A65" s="25"/>
      <c r="B65" s="26"/>
      <c r="C65" s="26"/>
      <c r="D65" s="26"/>
      <c r="E65" s="27"/>
      <c r="F65" s="27"/>
      <c r="G65" s="28"/>
      <c r="H65" s="28"/>
      <c r="I65" s="28"/>
      <c r="J65" s="29"/>
      <c r="K65" s="51"/>
    </row>
    <row r="66" spans="1:11" s="30" customFormat="1" ht="18" customHeight="1">
      <c r="A66" s="25">
        <v>1</v>
      </c>
      <c r="B66" s="26" t="s">
        <v>243</v>
      </c>
      <c r="C66" s="26" t="s">
        <v>222</v>
      </c>
      <c r="D66" s="26" t="s">
        <v>297</v>
      </c>
      <c r="E66" s="27">
        <v>49.5</v>
      </c>
      <c r="F66" s="27">
        <f aca="true" t="shared" si="6" ref="F66:F71">E66*0.6</f>
        <v>29.7</v>
      </c>
      <c r="G66" s="28">
        <v>79.4</v>
      </c>
      <c r="H66" s="28">
        <f aca="true" t="shared" si="7" ref="H66:H71">G66*0.4</f>
        <v>31.760000000000005</v>
      </c>
      <c r="I66" s="28">
        <f aca="true" t="shared" si="8" ref="I66:I71">F66+H66</f>
        <v>61.46000000000001</v>
      </c>
      <c r="J66" s="29">
        <v>1</v>
      </c>
      <c r="K66" s="51"/>
    </row>
    <row r="67" spans="1:11" s="30" customFormat="1" ht="18" customHeight="1">
      <c r="A67" s="25">
        <v>2</v>
      </c>
      <c r="B67" s="26" t="s">
        <v>243</v>
      </c>
      <c r="C67" s="26" t="s">
        <v>222</v>
      </c>
      <c r="D67" s="26" t="s">
        <v>298</v>
      </c>
      <c r="E67" s="27">
        <v>54.5</v>
      </c>
      <c r="F67" s="27">
        <f t="shared" si="6"/>
        <v>32.699999999999996</v>
      </c>
      <c r="G67" s="28">
        <v>63.3</v>
      </c>
      <c r="H67" s="28">
        <f t="shared" si="7"/>
        <v>25.32</v>
      </c>
      <c r="I67" s="28">
        <f t="shared" si="8"/>
        <v>58.019999999999996</v>
      </c>
      <c r="J67" s="29">
        <v>2</v>
      </c>
      <c r="K67" s="51"/>
    </row>
    <row r="68" spans="1:11" s="30" customFormat="1" ht="18" customHeight="1">
      <c r="A68" s="25">
        <v>3</v>
      </c>
      <c r="B68" s="26" t="s">
        <v>243</v>
      </c>
      <c r="C68" s="26" t="s">
        <v>222</v>
      </c>
      <c r="D68" s="26" t="s">
        <v>299</v>
      </c>
      <c r="E68" s="27">
        <v>56</v>
      </c>
      <c r="F68" s="27">
        <f t="shared" si="6"/>
        <v>33.6</v>
      </c>
      <c r="G68" s="28">
        <v>59.6</v>
      </c>
      <c r="H68" s="28">
        <f t="shared" si="7"/>
        <v>23.840000000000003</v>
      </c>
      <c r="I68" s="28">
        <f t="shared" si="8"/>
        <v>57.440000000000005</v>
      </c>
      <c r="J68" s="29">
        <v>3</v>
      </c>
      <c r="K68" s="51"/>
    </row>
    <row r="69" spans="1:11" s="30" customFormat="1" ht="18" customHeight="1">
      <c r="A69" s="25">
        <v>4</v>
      </c>
      <c r="B69" s="26" t="s">
        <v>243</v>
      </c>
      <c r="C69" s="26" t="s">
        <v>222</v>
      </c>
      <c r="D69" s="26" t="s">
        <v>300</v>
      </c>
      <c r="E69" s="27">
        <v>47</v>
      </c>
      <c r="F69" s="27">
        <f t="shared" si="6"/>
        <v>28.2</v>
      </c>
      <c r="G69" s="28">
        <v>68.4</v>
      </c>
      <c r="H69" s="28">
        <f t="shared" si="7"/>
        <v>27.360000000000003</v>
      </c>
      <c r="I69" s="28">
        <f t="shared" si="8"/>
        <v>55.56</v>
      </c>
      <c r="J69" s="29">
        <v>4</v>
      </c>
      <c r="K69" s="51"/>
    </row>
    <row r="70" spans="1:11" s="30" customFormat="1" ht="18" customHeight="1">
      <c r="A70" s="25">
        <v>5</v>
      </c>
      <c r="B70" s="26" t="s">
        <v>243</v>
      </c>
      <c r="C70" s="26" t="s">
        <v>222</v>
      </c>
      <c r="D70" s="26" t="s">
        <v>301</v>
      </c>
      <c r="E70" s="27">
        <v>54</v>
      </c>
      <c r="F70" s="27">
        <f t="shared" si="6"/>
        <v>32.4</v>
      </c>
      <c r="G70" s="28">
        <v>57.5</v>
      </c>
      <c r="H70" s="28">
        <f t="shared" si="7"/>
        <v>23</v>
      </c>
      <c r="I70" s="28">
        <f t="shared" si="8"/>
        <v>55.4</v>
      </c>
      <c r="J70" s="29">
        <v>5</v>
      </c>
      <c r="K70" s="51"/>
    </row>
    <row r="71" spans="1:11" s="30" customFormat="1" ht="18" customHeight="1">
      <c r="A71" s="25">
        <v>6</v>
      </c>
      <c r="B71" s="26" t="s">
        <v>243</v>
      </c>
      <c r="C71" s="26" t="s">
        <v>222</v>
      </c>
      <c r="D71" s="26" t="s">
        <v>302</v>
      </c>
      <c r="E71" s="27">
        <v>54.5</v>
      </c>
      <c r="F71" s="27">
        <f t="shared" si="6"/>
        <v>32.699999999999996</v>
      </c>
      <c r="G71" s="28">
        <v>53.2</v>
      </c>
      <c r="H71" s="28">
        <f t="shared" si="7"/>
        <v>21.28</v>
      </c>
      <c r="I71" s="28">
        <f t="shared" si="8"/>
        <v>53.98</v>
      </c>
      <c r="J71" s="29">
        <v>6</v>
      </c>
      <c r="K71" s="51"/>
    </row>
    <row r="72" spans="1:11" s="30" customFormat="1" ht="18" customHeight="1">
      <c r="A72" s="25"/>
      <c r="B72" s="26"/>
      <c r="C72" s="26"/>
      <c r="D72" s="26"/>
      <c r="E72" s="27"/>
      <c r="F72" s="27"/>
      <c r="G72" s="28"/>
      <c r="H72" s="28"/>
      <c r="I72" s="28"/>
      <c r="J72" s="29"/>
      <c r="K72" s="51"/>
    </row>
    <row r="73" spans="1:11" s="30" customFormat="1" ht="18" customHeight="1">
      <c r="A73" s="25">
        <v>1</v>
      </c>
      <c r="B73" s="26" t="s">
        <v>243</v>
      </c>
      <c r="C73" s="26" t="s">
        <v>223</v>
      </c>
      <c r="D73" s="26" t="s">
        <v>303</v>
      </c>
      <c r="E73" s="27">
        <v>69.5</v>
      </c>
      <c r="F73" s="27">
        <f>E73*0.6</f>
        <v>41.699999999999996</v>
      </c>
      <c r="G73" s="28">
        <v>73.3</v>
      </c>
      <c r="H73" s="28">
        <f>G73*0.4</f>
        <v>29.32</v>
      </c>
      <c r="I73" s="28">
        <f>F73+H73</f>
        <v>71.02</v>
      </c>
      <c r="J73" s="29">
        <v>1</v>
      </c>
      <c r="K73" s="51"/>
    </row>
    <row r="74" spans="1:11" s="30" customFormat="1" ht="18" customHeight="1">
      <c r="A74" s="25">
        <v>2</v>
      </c>
      <c r="B74" s="26" t="s">
        <v>243</v>
      </c>
      <c r="C74" s="26" t="s">
        <v>223</v>
      </c>
      <c r="D74" s="26" t="s">
        <v>304</v>
      </c>
      <c r="E74" s="27">
        <v>74</v>
      </c>
      <c r="F74" s="27">
        <f>E74*0.6</f>
        <v>44.4</v>
      </c>
      <c r="G74" s="28">
        <v>65</v>
      </c>
      <c r="H74" s="28">
        <f>G74*0.4</f>
        <v>26</v>
      </c>
      <c r="I74" s="28">
        <f>F74+H74</f>
        <v>70.4</v>
      </c>
      <c r="J74" s="29">
        <v>2</v>
      </c>
      <c r="K74" s="51"/>
    </row>
    <row r="75" spans="1:11" s="30" customFormat="1" ht="18" customHeight="1">
      <c r="A75" s="25">
        <v>3</v>
      </c>
      <c r="B75" s="26" t="s">
        <v>243</v>
      </c>
      <c r="C75" s="26" t="s">
        <v>223</v>
      </c>
      <c r="D75" s="26" t="s">
        <v>305</v>
      </c>
      <c r="E75" s="27">
        <v>74.5</v>
      </c>
      <c r="F75" s="27">
        <f>E75*0.6</f>
        <v>44.699999999999996</v>
      </c>
      <c r="G75" s="28">
        <v>58.6</v>
      </c>
      <c r="H75" s="28">
        <f>G75*0.4</f>
        <v>23.44</v>
      </c>
      <c r="I75" s="28">
        <f>F75+H75</f>
        <v>68.14</v>
      </c>
      <c r="J75" s="29">
        <v>3</v>
      </c>
      <c r="K75" s="51" t="s">
        <v>306</v>
      </c>
    </row>
    <row r="76" spans="1:11" s="30" customFormat="1" ht="18" customHeight="1">
      <c r="A76" s="25">
        <v>4</v>
      </c>
      <c r="B76" s="26" t="s">
        <v>243</v>
      </c>
      <c r="C76" s="26" t="s">
        <v>223</v>
      </c>
      <c r="D76" s="26" t="s">
        <v>307</v>
      </c>
      <c r="E76" s="27">
        <v>71</v>
      </c>
      <c r="F76" s="27">
        <f>E76*0.6</f>
        <v>42.6</v>
      </c>
      <c r="G76" s="28">
        <v>55</v>
      </c>
      <c r="H76" s="28">
        <f>G76*0.4</f>
        <v>22</v>
      </c>
      <c r="I76" s="28">
        <f>F76+H76</f>
        <v>64.6</v>
      </c>
      <c r="J76" s="29">
        <v>4</v>
      </c>
      <c r="K76" s="51"/>
    </row>
    <row r="77" spans="1:11" s="30" customFormat="1" ht="18" customHeight="1">
      <c r="A77" s="25"/>
      <c r="B77" s="26"/>
      <c r="C77" s="26"/>
      <c r="D77" s="26"/>
      <c r="E77" s="27"/>
      <c r="F77" s="27"/>
      <c r="G77" s="28"/>
      <c r="H77" s="28"/>
      <c r="I77" s="28"/>
      <c r="J77" s="29"/>
      <c r="K77" s="51"/>
    </row>
    <row r="78" spans="1:11" s="30" customFormat="1" ht="18" customHeight="1">
      <c r="A78" s="25">
        <v>1</v>
      </c>
      <c r="B78" s="26" t="s">
        <v>290</v>
      </c>
      <c r="C78" s="26" t="s">
        <v>224</v>
      </c>
      <c r="D78" s="26" t="s">
        <v>308</v>
      </c>
      <c r="E78" s="27">
        <v>70</v>
      </c>
      <c r="F78" s="27">
        <f>E78*0.6</f>
        <v>42</v>
      </c>
      <c r="G78" s="28">
        <v>71.3</v>
      </c>
      <c r="H78" s="28">
        <f>G78*0.4</f>
        <v>28.52</v>
      </c>
      <c r="I78" s="28">
        <f>F78+H78</f>
        <v>70.52</v>
      </c>
      <c r="J78" s="29">
        <v>1</v>
      </c>
      <c r="K78" s="51"/>
    </row>
    <row r="79" spans="1:11" s="30" customFormat="1" ht="18" customHeight="1">
      <c r="A79" s="25">
        <v>2</v>
      </c>
      <c r="B79" s="26" t="s">
        <v>290</v>
      </c>
      <c r="C79" s="26" t="s">
        <v>224</v>
      </c>
      <c r="D79" s="26" t="s">
        <v>309</v>
      </c>
      <c r="E79" s="27">
        <v>54</v>
      </c>
      <c r="F79" s="27">
        <f>E79*0.6</f>
        <v>32.4</v>
      </c>
      <c r="G79" s="28">
        <v>74.6</v>
      </c>
      <c r="H79" s="28">
        <f>G79*0.4</f>
        <v>29.84</v>
      </c>
      <c r="I79" s="28">
        <f>F79+H79</f>
        <v>62.239999999999995</v>
      </c>
      <c r="J79" s="29">
        <v>2</v>
      </c>
      <c r="K79" s="51"/>
    </row>
    <row r="80" spans="1:11" s="30" customFormat="1" ht="18" customHeight="1">
      <c r="A80" s="25">
        <v>3</v>
      </c>
      <c r="B80" s="26" t="s">
        <v>290</v>
      </c>
      <c r="C80" s="26" t="s">
        <v>310</v>
      </c>
      <c r="D80" s="26" t="s">
        <v>311</v>
      </c>
      <c r="E80" s="27">
        <v>53</v>
      </c>
      <c r="F80" s="27">
        <f>E80*0.6</f>
        <v>31.799999999999997</v>
      </c>
      <c r="G80" s="28">
        <v>70.3</v>
      </c>
      <c r="H80" s="28">
        <f>G80*0.4</f>
        <v>28.12</v>
      </c>
      <c r="I80" s="28">
        <f>F80+H80</f>
        <v>59.92</v>
      </c>
      <c r="J80" s="29">
        <v>3</v>
      </c>
      <c r="K80" s="51"/>
    </row>
    <row r="81" spans="1:11" s="30" customFormat="1" ht="18" customHeight="1">
      <c r="A81" s="25">
        <v>4</v>
      </c>
      <c r="B81" s="26" t="s">
        <v>290</v>
      </c>
      <c r="C81" s="26" t="s">
        <v>224</v>
      </c>
      <c r="D81" s="26" t="s">
        <v>312</v>
      </c>
      <c r="E81" s="27">
        <v>46</v>
      </c>
      <c r="F81" s="27">
        <f>E81*0.6</f>
        <v>27.599999999999998</v>
      </c>
      <c r="G81" s="28">
        <v>62.3</v>
      </c>
      <c r="H81" s="28">
        <f>G81*0.4</f>
        <v>24.92</v>
      </c>
      <c r="I81" s="28">
        <f>F81+H81</f>
        <v>52.519999999999996</v>
      </c>
      <c r="J81" s="29">
        <v>4</v>
      </c>
      <c r="K81" s="51"/>
    </row>
    <row r="82" spans="1:11" s="30" customFormat="1" ht="18" customHeight="1">
      <c r="A82" s="25"/>
      <c r="B82" s="26"/>
      <c r="C82" s="26"/>
      <c r="D82" s="26"/>
      <c r="E82" s="27"/>
      <c r="F82" s="27"/>
      <c r="G82" s="28"/>
      <c r="H82" s="28"/>
      <c r="I82" s="28"/>
      <c r="J82" s="29"/>
      <c r="K82" s="51"/>
    </row>
    <row r="83" spans="1:11" s="30" customFormat="1" ht="18" customHeight="1">
      <c r="A83" s="25">
        <v>1</v>
      </c>
      <c r="B83" s="26" t="s">
        <v>243</v>
      </c>
      <c r="C83" s="26" t="s">
        <v>225</v>
      </c>
      <c r="D83" s="26" t="s">
        <v>313</v>
      </c>
      <c r="E83" s="27">
        <v>60</v>
      </c>
      <c r="F83" s="27">
        <f>E83*0.6</f>
        <v>36</v>
      </c>
      <c r="G83" s="28">
        <v>83</v>
      </c>
      <c r="H83" s="28">
        <f>G83*0.4</f>
        <v>33.2</v>
      </c>
      <c r="I83" s="28">
        <f>F83+H83</f>
        <v>69.2</v>
      </c>
      <c r="J83" s="29">
        <v>1</v>
      </c>
      <c r="K83" s="51"/>
    </row>
    <row r="84" spans="1:11" s="30" customFormat="1" ht="18" customHeight="1">
      <c r="A84" s="25">
        <v>2</v>
      </c>
      <c r="B84" s="26" t="s">
        <v>243</v>
      </c>
      <c r="C84" s="26" t="s">
        <v>225</v>
      </c>
      <c r="D84" s="26" t="s">
        <v>314</v>
      </c>
      <c r="E84" s="27">
        <v>59</v>
      </c>
      <c r="F84" s="27">
        <f>E84*0.6</f>
        <v>35.4</v>
      </c>
      <c r="G84" s="28">
        <v>76</v>
      </c>
      <c r="H84" s="28">
        <f>G84*0.4</f>
        <v>30.400000000000002</v>
      </c>
      <c r="I84" s="28">
        <f>F84+H84</f>
        <v>65.8</v>
      </c>
      <c r="J84" s="29">
        <v>2</v>
      </c>
      <c r="K84" s="51"/>
    </row>
    <row r="85" spans="1:11" s="30" customFormat="1" ht="18" customHeight="1">
      <c r="A85" s="25"/>
      <c r="B85" s="26"/>
      <c r="C85" s="26"/>
      <c r="D85" s="26"/>
      <c r="E85" s="27"/>
      <c r="F85" s="27"/>
      <c r="G85" s="28"/>
      <c r="H85" s="28"/>
      <c r="I85" s="28"/>
      <c r="J85" s="29"/>
      <c r="K85" s="51"/>
    </row>
    <row r="86" spans="1:11" s="30" customFormat="1" ht="18" customHeight="1">
      <c r="A86" s="25">
        <v>1</v>
      </c>
      <c r="B86" s="26" t="s">
        <v>290</v>
      </c>
      <c r="C86" s="26" t="s">
        <v>226</v>
      </c>
      <c r="D86" s="26" t="s">
        <v>315</v>
      </c>
      <c r="E86" s="27">
        <v>63</v>
      </c>
      <c r="F86" s="27">
        <f>E86*0.6</f>
        <v>37.8</v>
      </c>
      <c r="G86" s="28">
        <v>65</v>
      </c>
      <c r="H86" s="28">
        <f>G86*0.4</f>
        <v>26</v>
      </c>
      <c r="I86" s="28">
        <f>F86+H86</f>
        <v>63.8</v>
      </c>
      <c r="J86" s="29">
        <v>1</v>
      </c>
      <c r="K86" s="51"/>
    </row>
    <row r="87" spans="1:11" s="30" customFormat="1" ht="18" customHeight="1">
      <c r="A87" s="25">
        <v>2</v>
      </c>
      <c r="B87" s="26" t="s">
        <v>290</v>
      </c>
      <c r="C87" s="26" t="s">
        <v>226</v>
      </c>
      <c r="D87" s="26" t="s">
        <v>316</v>
      </c>
      <c r="E87" s="27">
        <v>41</v>
      </c>
      <c r="F87" s="27">
        <f>E87*0.6</f>
        <v>24.599999999999998</v>
      </c>
      <c r="G87" s="28">
        <v>89</v>
      </c>
      <c r="H87" s="28">
        <f>G87*0.4</f>
        <v>35.6</v>
      </c>
      <c r="I87" s="28">
        <f>F87+H87</f>
        <v>60.2</v>
      </c>
      <c r="J87" s="29">
        <v>2</v>
      </c>
      <c r="K87" s="51"/>
    </row>
    <row r="88" spans="1:11" s="30" customFormat="1" ht="18" customHeight="1">
      <c r="A88" s="25"/>
      <c r="B88" s="26"/>
      <c r="C88" s="26"/>
      <c r="D88" s="26"/>
      <c r="E88" s="27"/>
      <c r="F88" s="27"/>
      <c r="G88" s="28"/>
      <c r="H88" s="28"/>
      <c r="I88" s="28"/>
      <c r="J88" s="29"/>
      <c r="K88" s="51"/>
    </row>
    <row r="89" spans="1:11" s="30" customFormat="1" ht="18" customHeight="1">
      <c r="A89" s="25">
        <v>1</v>
      </c>
      <c r="B89" s="26" t="s">
        <v>290</v>
      </c>
      <c r="C89" s="26" t="s">
        <v>227</v>
      </c>
      <c r="D89" s="26" t="s">
        <v>317</v>
      </c>
      <c r="E89" s="27">
        <v>60</v>
      </c>
      <c r="F89" s="27">
        <f>E89*0.6</f>
        <v>36</v>
      </c>
      <c r="G89" s="28">
        <v>86</v>
      </c>
      <c r="H89" s="28">
        <f>G89*0.4</f>
        <v>34.4</v>
      </c>
      <c r="I89" s="28">
        <f>F89+H89</f>
        <v>70.4</v>
      </c>
      <c r="J89" s="29">
        <v>1</v>
      </c>
      <c r="K89" s="51"/>
    </row>
    <row r="90" spans="1:11" s="30" customFormat="1" ht="18" customHeight="1">
      <c r="A90" s="25">
        <v>2</v>
      </c>
      <c r="B90" s="26" t="s">
        <v>290</v>
      </c>
      <c r="C90" s="26" t="s">
        <v>227</v>
      </c>
      <c r="D90" s="26" t="s">
        <v>318</v>
      </c>
      <c r="E90" s="27">
        <v>59</v>
      </c>
      <c r="F90" s="27">
        <f>E90*0.6</f>
        <v>35.4</v>
      </c>
      <c r="G90" s="28">
        <v>80</v>
      </c>
      <c r="H90" s="28">
        <f>G90*0.4</f>
        <v>32</v>
      </c>
      <c r="I90" s="28">
        <f>F90+H90</f>
        <v>67.4</v>
      </c>
      <c r="J90" s="29">
        <v>2</v>
      </c>
      <c r="K90" s="51"/>
    </row>
    <row r="91" spans="1:11" s="30" customFormat="1" ht="18" customHeight="1">
      <c r="A91" s="25"/>
      <c r="B91" s="26"/>
      <c r="C91" s="26"/>
      <c r="D91" s="26"/>
      <c r="E91" s="27"/>
      <c r="F91" s="27"/>
      <c r="G91" s="28"/>
      <c r="H91" s="28"/>
      <c r="I91" s="28"/>
      <c r="J91" s="29"/>
      <c r="K91" s="51"/>
    </row>
    <row r="92" spans="1:11" s="30" customFormat="1" ht="18" customHeight="1">
      <c r="A92" s="25">
        <v>1</v>
      </c>
      <c r="B92" s="26" t="s">
        <v>290</v>
      </c>
      <c r="C92" s="26" t="s">
        <v>228</v>
      </c>
      <c r="D92" s="26" t="s">
        <v>319</v>
      </c>
      <c r="E92" s="27">
        <v>57</v>
      </c>
      <c r="F92" s="27">
        <f>E92*0.6</f>
        <v>34.199999999999996</v>
      </c>
      <c r="G92" s="28">
        <v>84</v>
      </c>
      <c r="H92" s="28">
        <f>G92*0.4</f>
        <v>33.6</v>
      </c>
      <c r="I92" s="28">
        <f>F92+H92</f>
        <v>67.8</v>
      </c>
      <c r="J92" s="29">
        <v>1</v>
      </c>
      <c r="K92" s="53" t="s">
        <v>332</v>
      </c>
    </row>
    <row r="93" spans="1:11" s="30" customFormat="1" ht="18" customHeight="1">
      <c r="A93" s="25">
        <v>2</v>
      </c>
      <c r="B93" s="26" t="s">
        <v>290</v>
      </c>
      <c r="C93" s="26" t="s">
        <v>228</v>
      </c>
      <c r="D93" s="26" t="s">
        <v>320</v>
      </c>
      <c r="E93" s="27">
        <v>63</v>
      </c>
      <c r="F93" s="27">
        <f>E93*0.6</f>
        <v>37.8</v>
      </c>
      <c r="G93" s="28">
        <v>75</v>
      </c>
      <c r="H93" s="28">
        <f>G93*0.4</f>
        <v>30</v>
      </c>
      <c r="I93" s="28">
        <f>F93+H93</f>
        <v>67.8</v>
      </c>
      <c r="J93" s="29">
        <v>2</v>
      </c>
      <c r="K93" s="54"/>
    </row>
    <row r="94" spans="1:11" s="30" customFormat="1" ht="18" customHeight="1">
      <c r="A94" s="25"/>
      <c r="B94" s="26"/>
      <c r="C94" s="26"/>
      <c r="D94" s="26"/>
      <c r="E94" s="27"/>
      <c r="F94" s="27"/>
      <c r="G94" s="28"/>
      <c r="H94" s="28"/>
      <c r="I94" s="28"/>
      <c r="J94" s="29"/>
      <c r="K94" s="51"/>
    </row>
    <row r="95" spans="1:11" s="30" customFormat="1" ht="18" customHeight="1">
      <c r="A95" s="25"/>
      <c r="B95" s="26" t="s">
        <v>210</v>
      </c>
      <c r="C95" s="26" t="s">
        <v>208</v>
      </c>
      <c r="D95" s="26" t="s">
        <v>321</v>
      </c>
      <c r="E95" s="27"/>
      <c r="F95" s="27"/>
      <c r="G95" s="28" t="s">
        <v>255</v>
      </c>
      <c r="H95" s="28"/>
      <c r="I95" s="28"/>
      <c r="J95" s="29"/>
      <c r="K95" s="51"/>
    </row>
    <row r="96" spans="1:11" s="30" customFormat="1" ht="18" customHeight="1">
      <c r="A96" s="25"/>
      <c r="B96" s="26" t="s">
        <v>210</v>
      </c>
      <c r="C96" s="26" t="s">
        <v>208</v>
      </c>
      <c r="D96" s="26" t="s">
        <v>322</v>
      </c>
      <c r="E96" s="27"/>
      <c r="F96" s="27"/>
      <c r="G96" s="28" t="s">
        <v>255</v>
      </c>
      <c r="H96" s="28"/>
      <c r="I96" s="28"/>
      <c r="J96" s="29"/>
      <c r="K96" s="51"/>
    </row>
    <row r="97" spans="1:11" s="30" customFormat="1" ht="18" customHeight="1">
      <c r="A97" s="25"/>
      <c r="B97" s="26" t="s">
        <v>210</v>
      </c>
      <c r="C97" s="26" t="s">
        <v>213</v>
      </c>
      <c r="D97" s="26" t="s">
        <v>304</v>
      </c>
      <c r="E97" s="27"/>
      <c r="F97" s="27"/>
      <c r="G97" s="28" t="s">
        <v>255</v>
      </c>
      <c r="H97" s="28"/>
      <c r="I97" s="28"/>
      <c r="J97" s="29"/>
      <c r="K97" s="51"/>
    </row>
    <row r="98" spans="1:11" s="30" customFormat="1" ht="18" customHeight="1">
      <c r="A98" s="25"/>
      <c r="B98" s="26" t="s">
        <v>266</v>
      </c>
      <c r="C98" s="26" t="s">
        <v>216</v>
      </c>
      <c r="D98" s="26" t="s">
        <v>323</v>
      </c>
      <c r="E98" s="27"/>
      <c r="F98" s="27"/>
      <c r="G98" s="28" t="s">
        <v>255</v>
      </c>
      <c r="H98" s="28"/>
      <c r="I98" s="28"/>
      <c r="J98" s="29"/>
      <c r="K98" s="51"/>
    </row>
    <row r="99" spans="1:11" s="30" customFormat="1" ht="18" customHeight="1">
      <c r="A99" s="25"/>
      <c r="B99" s="26" t="s">
        <v>240</v>
      </c>
      <c r="C99" s="26" t="s">
        <v>218</v>
      </c>
      <c r="D99" s="26" t="s">
        <v>324</v>
      </c>
      <c r="E99" s="27"/>
      <c r="F99" s="27"/>
      <c r="G99" s="28" t="s">
        <v>255</v>
      </c>
      <c r="H99" s="28"/>
      <c r="I99" s="28"/>
      <c r="J99" s="29"/>
      <c r="K99" s="51"/>
    </row>
    <row r="100" spans="1:11" s="30" customFormat="1" ht="18" customHeight="1">
      <c r="A100" s="25"/>
      <c r="B100" s="26" t="s">
        <v>240</v>
      </c>
      <c r="C100" s="26" t="s">
        <v>218</v>
      </c>
      <c r="D100" s="26" t="s">
        <v>325</v>
      </c>
      <c r="E100" s="27"/>
      <c r="F100" s="27"/>
      <c r="G100" s="28" t="s">
        <v>255</v>
      </c>
      <c r="H100" s="28"/>
      <c r="I100" s="28"/>
      <c r="J100" s="29"/>
      <c r="K100" s="51"/>
    </row>
    <row r="101" spans="1:11" s="30" customFormat="1" ht="18" customHeight="1">
      <c r="A101" s="25"/>
      <c r="B101" s="26" t="s">
        <v>240</v>
      </c>
      <c r="C101" s="26" t="s">
        <v>218</v>
      </c>
      <c r="D101" s="26" t="s">
        <v>326</v>
      </c>
      <c r="E101" s="27"/>
      <c r="F101" s="27"/>
      <c r="G101" s="28" t="s">
        <v>255</v>
      </c>
      <c r="H101" s="28"/>
      <c r="I101" s="28"/>
      <c r="J101" s="29"/>
      <c r="K101" s="51"/>
    </row>
    <row r="102" spans="1:11" s="30" customFormat="1" ht="18" customHeight="1">
      <c r="A102" s="25"/>
      <c r="B102" s="26" t="s">
        <v>243</v>
      </c>
      <c r="C102" s="26" t="s">
        <v>219</v>
      </c>
      <c r="D102" s="26" t="s">
        <v>327</v>
      </c>
      <c r="E102" s="27"/>
      <c r="F102" s="27"/>
      <c r="G102" s="28" t="s">
        <v>255</v>
      </c>
      <c r="H102" s="28"/>
      <c r="I102" s="28"/>
      <c r="J102" s="29"/>
      <c r="K102" s="51"/>
    </row>
    <row r="103" spans="1:11" s="30" customFormat="1" ht="18" customHeight="1">
      <c r="A103" s="25"/>
      <c r="B103" s="26" t="s">
        <v>292</v>
      </c>
      <c r="C103" s="26" t="s">
        <v>221</v>
      </c>
      <c r="D103" s="26" t="s">
        <v>328</v>
      </c>
      <c r="E103" s="27"/>
      <c r="F103" s="27"/>
      <c r="G103" s="28" t="s">
        <v>255</v>
      </c>
      <c r="H103" s="28"/>
      <c r="I103" s="28"/>
      <c r="J103" s="29"/>
      <c r="K103" s="51"/>
    </row>
    <row r="104" spans="1:11" s="30" customFormat="1" ht="18" customHeight="1">
      <c r="A104" s="25"/>
      <c r="B104" s="26" t="s">
        <v>292</v>
      </c>
      <c r="C104" s="26" t="s">
        <v>221</v>
      </c>
      <c r="D104" s="26" t="s">
        <v>329</v>
      </c>
      <c r="E104" s="27"/>
      <c r="F104" s="27"/>
      <c r="G104" s="28" t="s">
        <v>255</v>
      </c>
      <c r="H104" s="28"/>
      <c r="I104" s="28"/>
      <c r="J104" s="29"/>
      <c r="K104" s="51"/>
    </row>
    <row r="105" spans="1:11" s="30" customFormat="1" ht="18" customHeight="1">
      <c r="A105" s="25"/>
      <c r="B105" s="26" t="s">
        <v>292</v>
      </c>
      <c r="C105" s="26" t="s">
        <v>221</v>
      </c>
      <c r="D105" s="26" t="s">
        <v>330</v>
      </c>
      <c r="E105" s="27"/>
      <c r="F105" s="27"/>
      <c r="G105" s="28" t="s">
        <v>255</v>
      </c>
      <c r="H105" s="28"/>
      <c r="I105" s="28"/>
      <c r="J105" s="29"/>
      <c r="K105" s="51"/>
    </row>
    <row r="106" spans="1:11" s="30" customFormat="1" ht="18" customHeight="1">
      <c r="A106" s="25"/>
      <c r="B106" s="26" t="s">
        <v>290</v>
      </c>
      <c r="C106" s="26" t="s">
        <v>228</v>
      </c>
      <c r="D106" s="26" t="s">
        <v>331</v>
      </c>
      <c r="E106" s="27"/>
      <c r="F106" s="27"/>
      <c r="G106" s="28" t="s">
        <v>255</v>
      </c>
      <c r="H106" s="28"/>
      <c r="I106" s="28"/>
      <c r="J106" s="29"/>
      <c r="K106" s="51"/>
    </row>
  </sheetData>
  <mergeCells count="11">
    <mergeCell ref="I2:I3"/>
    <mergeCell ref="K2:K3"/>
    <mergeCell ref="K92:K93"/>
    <mergeCell ref="A1:K1"/>
    <mergeCell ref="G2:H2"/>
    <mergeCell ref="E2:F2"/>
    <mergeCell ref="B2:B3"/>
    <mergeCell ref="C2:C3"/>
    <mergeCell ref="D2:D3"/>
    <mergeCell ref="A2:A3"/>
    <mergeCell ref="J2:J3"/>
  </mergeCells>
  <printOptions horizontalCentered="1"/>
  <pageMargins left="0.24" right="0.16" top="0.3937007874015748" bottom="0.28" header="0.2755905511811024" footer="0.2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2012-05-21T02:57:43Z</cp:lastPrinted>
  <dcterms:created xsi:type="dcterms:W3CDTF">2012-05-21T02:14:00Z</dcterms:created>
  <dcterms:modified xsi:type="dcterms:W3CDTF">2012-05-21T08:04:19Z</dcterms:modified>
  <cp:category/>
  <cp:version/>
  <cp:contentType/>
  <cp:contentStatus/>
</cp:coreProperties>
</file>